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3 会計業務係\●年度共通\02　決算\04　経営比較分析表の策定及び公表\R6\02　提出\01　経営比較分析表の提出\"/>
    </mc:Choice>
  </mc:AlternateContent>
  <workbookProtection workbookAlgorithmName="SHA-512" workbookHashValue="sLmKwc3khvXMEgvCV6hflWFHB5FHOmAFD2l6lFWIdQn9D584h6XwLBRqk6k2znQ7YkrX/N4ljadvUFRRA3iKig==" workbookSaltValue="3TCDJQVo/SLIGcK4OFhRvg=="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 r="I8" i="4"/>
</calcChain>
</file>

<file path=xl/sharedStrings.xml><?xml version="1.0" encoding="utf-8"?>
<sst xmlns="http://schemas.openxmlformats.org/spreadsheetml/2006/main" count="257" uniqueCount="115">
  <si>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</si>
  <si>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</si>
  <si>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</si>
  <si>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</si>
  <si>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</si>
  <si>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</si>
  <si>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</si>
  <si>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</si>
  <si>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</si>
  <si>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</si>
  <si>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</si>
  <si>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</si>
  <si>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</si>
  <si>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</si>
  <si>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</si>
  <si>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</si>
  <si>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</si>
  <si>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</si>
  <si>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</si>
  <si>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</si>
  <si>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</si>
  <si>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</si>
  <si>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</si>
  <si>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</si>
  <si>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</si>
  <si>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</si>
  <si>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</si>
  <si>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</si>
  <si>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</si>
  <si>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</si>
  <si>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</si>
  <si>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</si>
  <si>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</si>
  <si>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</si>
  <si>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</si>
  <si>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</si>
  <si>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</si>
  <si>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</si>
  <si>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</si>
  <si>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</si>
  <si>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</si>
  <si>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</si>
  <si>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</si>
  <si>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</si>
  <si>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</si>
  <si>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</si>
  <si>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</si>
  <si>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</si>
  <si>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</si>
  <si>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</si>
  <si>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</si>
  <si>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</si>
  <si>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</si>
  <si>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</si>
  <si>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</si>
  <si>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</si>
  <si>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</si>
  <si>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</si>
  <si>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</si>
  <si>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</si>
  <si>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</si>
  <si>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</si>
  <si>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</si>
  <si>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</si>
  <si>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</si>
  <si>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</si>
  <si>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</si>
  <si>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</si>
  <si>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</si>
  <si>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</si>
  <si>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</si>
  <si>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</si>
  <si>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</si>
  <si>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</si>
  <si>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</si>
  <si>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</si>
  <si>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</si>
  <si>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</si>
  <si>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</si>
  <si>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</si>
  <si>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</si>
  <si>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</si>
  <si>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</si>
  <si>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</si>
  <si>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</si>
  <si>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</si>
  <si>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</si>
  <si>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</si>
  <si>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</si>
  <si>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</si>
  <si>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</si>
  <si>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</si>
  <si>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</si>
  <si>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</si>
  <si>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</si>
  <si>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</si>
  <si>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三郷市</t>
  </si>
  <si>
    <t>法適用</t>
  </si>
  <si>
    <t>下水道事業</t>
  </si>
  <si>
    <t>公共下水道</t>
  </si>
  <si>
    <t>Ab</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</si>
  <si>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</si>
  <si>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</si>
  <si>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</si>
  <si>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</si>
  <si>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</si>
  <si>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</si>
  <si>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</si>
  <si>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</si>
  <si>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</si>
  <si>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</si>
  <si>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</si>
  <si>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①経常収支比率
　昨年度に引き続き、100％を上回って推移しており、経営の健全性・効率性が確保できています。一方、使用料で回収すべき経費の一部を一般会計からの繰入金等で賄っている状況のため、これらに依存しない収支構造の転換を図るべく、使用料の段階的な見直しや水洗化率の向上に努めていきます。
③流動比率
　改善傾向にありますが、類似団体及び全国平均を下回っています。当市では公共下水道整備が継続中であり、公共下水道整備に充てられた企業債が、流動負債の大部分を占めていることが主な要因となっています。当面の間は流動比率が100％を下回る見込みのため、短期的な債務に対する支払いには十分留意する必要があります。
④企業債残高対事業規模比率
　減少傾向であるものの、類似団体と比較して高い水準です。当市では公共下水道整備が継続中であることによる企業債残高の増加、及び類似団体よりも低い水準の使用料が要因と考えられます。今後は改築更新等の費用も増加し企業債残高の増加が予測されるため、使用料の段階的な見直しをしていく必要があります。
⑤経費回収率
　昨年度に引き続き、経費回収率が100％を下回っている状況です。使用料で回収できない経費は、主に一般会計からの繰入金に依存している状況のため、使用料の段階的な見直しや公共下水道への接続勧奨を実施し、経費回収率の向上に努める必要があります。
⑥汚水処理原価
　類似団体及び全国平均を上回って推移していますが、公共下水道整備を継続中のため、年間有収水量は今後増加していく見込みです。一方、不明水の流入が少なからず汚水処理費に影響を与えているため、ストックマネジメント計画に基づいた管更生を実施していく必要があります。
⑧水洗化率
　昨年度よりも微増していますが、類似団体よりも低い水準です。これは当市において公共下水道整備が継続中であることが一つの要因であると考えられますが、引き続き未接続世帯への接続勧奨に努めていきます。</t>
    <phoneticPr fontId="4"/>
  </si>
  <si>
    <t>①有形固定資産減価償却比率
　当市における公共下水道の供用開始は昭和５８年と比較的近年の整備であり、法定耐用年数が迫っている資産は少ない状況です。施設更新の必要性は高くない状況ではありますが、更新費用の平準化を図るべく、ストックマネジメント計画に基づき、長寿命化事業など必要な事業を計画的に実施します。
②管渠老朽化率
　当市における公共下水道施設は整備から約４０年と法定耐用年数の５０年に達しておらず、比率は0％で推移しています。
③管渠改善率
　当市における管渠は法定耐用年数未満であり、必要な更新が発生していないため、類似団体より低い状況です。今後もストックマネジメント計画に基づき、計画的な管更生を実施します。</t>
    <phoneticPr fontId="4"/>
  </si>
  <si>
    <t>　当市は昭和５８年度に公共下水道の供用を開始し、現在も公共下水道の整備や普及促進に努めています。経営状況については、類似団体と比較して企業債残高対事業規模比率が高く、経費回収率が低い水準にあります。
　当市の経費回収率は約80％で推移しており、残りの20％については使用料以外の収入により経費を賄っている状態のため、経費回収率100％を目指し、使用料の適正化を図る必要があります。
　施設の老朽化状況については、法定耐用年数には達していないものの、今後増加していく見込みであることから、ストックマネジメント計画に基づき、計画的な改築更新を実施していく必要があります。
　使用料の適正化や今後増加する老朽化施設の改築更新など、喫緊の課題が迫る中、持続的なサービスを提供するため、令和６年度に三郷市公共下水道事業経営戦略を策定しました。引き続き、健全で安定した事業運営を目指していきます。</t>
    <rPh sb="101" eb="103">
      <t>トウシ</t>
    </rPh>
    <rPh sb="104" eb="106">
      <t>ケイヒ</t>
    </rPh>
    <rPh sb="106" eb="108">
      <t>カイシュウ</t>
    </rPh>
    <rPh sb="108" eb="109">
      <t>リツ</t>
    </rPh>
    <rPh sb="110" eb="111">
      <t>ヤク</t>
    </rPh>
    <rPh sb="115" eb="117">
      <t>スイイ</t>
    </rPh>
    <rPh sb="122" eb="123">
      <t>ノコ</t>
    </rPh>
    <rPh sb="158" eb="160">
      <t>ケイヒ</t>
    </rPh>
    <rPh sb="160" eb="162">
      <t>カイシュウ</t>
    </rPh>
    <rPh sb="162" eb="163">
      <t>リツ</t>
    </rPh>
    <rPh sb="168" eb="170">
      <t>メザ</t>
    </rPh>
    <rPh sb="172" eb="175">
      <t>シヨウリョウ</t>
    </rPh>
    <rPh sb="176" eb="179">
      <t>テキセイカ</t>
    </rPh>
    <rPh sb="180" eb="181">
      <t>ハカ</t>
    </rPh>
    <rPh sb="182" eb="184">
      <t>ヒツヨウ</t>
    </rPh>
    <rPh sb="192" eb="194">
      <t>シセツ</t>
    </rPh>
    <rPh sb="195" eb="198">
      <t>ロウキュウカ</t>
    </rPh>
    <rPh sb="198" eb="200">
      <t>ジョウキョウ</t>
    </rPh>
    <rPh sb="206" eb="208">
      <t>ホウテイ</t>
    </rPh>
    <rPh sb="208" eb="210">
      <t>タイヨウ</t>
    </rPh>
    <rPh sb="210" eb="212">
      <t>ネンスウ</t>
    </rPh>
    <rPh sb="214" eb="215">
      <t>タッ</t>
    </rPh>
    <rPh sb="224" eb="226">
      <t>コンゴ</t>
    </rPh>
    <rPh sb="226" eb="228">
      <t>ゾウカ</t>
    </rPh>
    <rPh sb="232" eb="234">
      <t>ミコ</t>
    </rPh>
    <rPh sb="253" eb="255">
      <t>ケイカク</t>
    </rPh>
    <rPh sb="256" eb="257">
      <t>モト</t>
    </rPh>
    <rPh sb="260" eb="263">
      <t>ケイカクテキ</t>
    </rPh>
    <rPh sb="264" eb="266">
      <t>カイチク</t>
    </rPh>
    <rPh sb="266" eb="268">
      <t>コウシン</t>
    </rPh>
    <rPh sb="269" eb="271">
      <t>ジッシ</t>
    </rPh>
    <rPh sb="275" eb="277">
      <t>ヒツヨウ</t>
    </rPh>
    <rPh sb="285" eb="288">
      <t>シヨウリョウ</t>
    </rPh>
    <rPh sb="289" eb="292">
      <t>テキセイカ</t>
    </rPh>
    <rPh sb="293" eb="295">
      <t>コンゴ</t>
    </rPh>
    <rPh sb="295" eb="297">
      <t>ゾウカ</t>
    </rPh>
    <rPh sb="299" eb="302">
      <t>ロウキュウカ</t>
    </rPh>
    <rPh sb="302" eb="304">
      <t>シセツ</t>
    </rPh>
    <rPh sb="305" eb="307">
      <t>カイチク</t>
    </rPh>
    <rPh sb="307" eb="309">
      <t>コウシン</t>
    </rPh>
    <rPh sb="312" eb="314">
      <t>キッキン</t>
    </rPh>
    <rPh sb="315" eb="317">
      <t>カダイ</t>
    </rPh>
    <rPh sb="318" eb="319">
      <t>セマ</t>
    </rPh>
    <rPh sb="320" eb="321">
      <t>ナカ</t>
    </rPh>
    <rPh sb="366" eb="367">
      <t>ヒ</t>
    </rPh>
    <rPh sb="368" eb="369">
      <t>ツヅ</t>
    </rPh>
    <rPh sb="380" eb="382">
      <t>ウンエイ</t>
    </rPh>
    <rPh sb="383" eb="385">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</si>
</sst>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7"/>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0.03</c:v>
                </c:pt>
                <c:pt idx="2">
                  <c:v>7.0000000000000007E-2</c:v>
                </c:pt>
                <c:pt idx="3" formatCode="#,##0.00;&quot;△&quot;#,##0.00">
                  <c:v>0</c:v>
                </c:pt>
                <c:pt idx="4" formatCode="#,##0.00;&quot;△&quot;#,##0.00">
                  <c:v>0</c:v>
                </c:pt>
              </c:numCache>
            </c:numRef>
          </c:val>
          <c:extLst>
            <c:ext xmlns:c16="http://schemas.microsoft.com/office/drawing/2014/chart" uri="{C3380CC4-5D6E-409C-BE32-E72D297353CC}">
              <c16:uniqueId val="{00000000-9311-458B-B443-880E7A46F6D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0.19</c:v>
                </c:pt>
                <c:pt idx="2">
                  <c:v>0.14000000000000001</c:v>
                </c:pt>
                <c:pt idx="3">
                  <c:v>0.15</c:v>
                </c:pt>
                <c:pt idx="4">
                  <c:v>0.12</c:v>
                </c:pt>
              </c:numCache>
            </c:numRef>
          </c:val>
          <c:smooth val="0"/>
          <c:extLst>
            <c:ext xmlns:c16="http://schemas.microsoft.com/office/drawing/2014/chart" uri="{C3380CC4-5D6E-409C-BE32-E72D297353CC}">
              <c16:uniqueId val="{00000001-9311-458B-B443-880E7A46F6D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87D-440E-8AD8-84D4D18E155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67.709999999999994</c:v>
                </c:pt>
                <c:pt idx="2">
                  <c:v>67.13</c:v>
                </c:pt>
                <c:pt idx="3">
                  <c:v>66.819999999999993</c:v>
                </c:pt>
                <c:pt idx="4">
                  <c:v>65.98</c:v>
                </c:pt>
              </c:numCache>
            </c:numRef>
          </c:val>
          <c:smooth val="0"/>
          <c:extLst>
            <c:ext xmlns:c16="http://schemas.microsoft.com/office/drawing/2014/chart" uri="{C3380CC4-5D6E-409C-BE32-E72D297353CC}">
              <c16:uniqueId val="{00000001-187D-440E-8AD8-84D4D18E155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88.72</c:v>
                </c:pt>
                <c:pt idx="2">
                  <c:v>89.02</c:v>
                </c:pt>
                <c:pt idx="3">
                  <c:v>89.86</c:v>
                </c:pt>
                <c:pt idx="4">
                  <c:v>90.6</c:v>
                </c:pt>
              </c:numCache>
            </c:numRef>
          </c:val>
          <c:extLst>
            <c:ext xmlns:c16="http://schemas.microsoft.com/office/drawing/2014/chart" uri="{C3380CC4-5D6E-409C-BE32-E72D297353CC}">
              <c16:uniqueId val="{00000000-F1C5-40EA-9939-55A06AAC946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97.24</c:v>
                </c:pt>
                <c:pt idx="2">
                  <c:v>97.79</c:v>
                </c:pt>
                <c:pt idx="3">
                  <c:v>97.75</c:v>
                </c:pt>
                <c:pt idx="4">
                  <c:v>97.83</c:v>
                </c:pt>
              </c:numCache>
            </c:numRef>
          </c:val>
          <c:smooth val="0"/>
          <c:extLst>
            <c:ext xmlns:c16="http://schemas.microsoft.com/office/drawing/2014/chart" uri="{C3380CC4-5D6E-409C-BE32-E72D297353CC}">
              <c16:uniqueId val="{00000001-F1C5-40EA-9939-55A06AAC946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109.05</c:v>
                </c:pt>
                <c:pt idx="2">
                  <c:v>111.89</c:v>
                </c:pt>
                <c:pt idx="3">
                  <c:v>111.19</c:v>
                </c:pt>
                <c:pt idx="4">
                  <c:v>112.32</c:v>
                </c:pt>
              </c:numCache>
            </c:numRef>
          </c:val>
          <c:extLst>
            <c:ext xmlns:c16="http://schemas.microsoft.com/office/drawing/2014/chart" uri="{C3380CC4-5D6E-409C-BE32-E72D297353CC}">
              <c16:uniqueId val="{00000000-E5B9-4F5A-A49C-00B44A50C62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107.05</c:v>
                </c:pt>
                <c:pt idx="2">
                  <c:v>106.43</c:v>
                </c:pt>
                <c:pt idx="3">
                  <c:v>106.81</c:v>
                </c:pt>
                <c:pt idx="4">
                  <c:v>106.99</c:v>
                </c:pt>
              </c:numCache>
            </c:numRef>
          </c:val>
          <c:smooth val="0"/>
          <c:extLst>
            <c:ext xmlns:c16="http://schemas.microsoft.com/office/drawing/2014/chart" uri="{C3380CC4-5D6E-409C-BE32-E72D297353CC}">
              <c16:uniqueId val="{00000001-E5B9-4F5A-A49C-00B44A50C62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2.92</c:v>
                </c:pt>
                <c:pt idx="2">
                  <c:v>5.76</c:v>
                </c:pt>
                <c:pt idx="3">
                  <c:v>8.51</c:v>
                </c:pt>
                <c:pt idx="4">
                  <c:v>11.12</c:v>
                </c:pt>
              </c:numCache>
            </c:numRef>
          </c:val>
          <c:extLst>
            <c:ext xmlns:c16="http://schemas.microsoft.com/office/drawing/2014/chart" uri="{C3380CC4-5D6E-409C-BE32-E72D297353CC}">
              <c16:uniqueId val="{00000000-347D-4C0E-BA84-6AB64FFE023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27.39</c:v>
                </c:pt>
                <c:pt idx="2">
                  <c:v>30.42</c:v>
                </c:pt>
                <c:pt idx="3">
                  <c:v>32.96</c:v>
                </c:pt>
                <c:pt idx="4">
                  <c:v>34.909999999999997</c:v>
                </c:pt>
              </c:numCache>
            </c:numRef>
          </c:val>
          <c:smooth val="0"/>
          <c:extLst>
            <c:ext xmlns:c16="http://schemas.microsoft.com/office/drawing/2014/chart" uri="{C3380CC4-5D6E-409C-BE32-E72D297353CC}">
              <c16:uniqueId val="{00000001-347D-4C0E-BA84-6AB64FFE023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7D26-4933-A1A8-F1C4160EE8D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5.86</c:v>
                </c:pt>
                <c:pt idx="2">
                  <c:v>6.66</c:v>
                </c:pt>
                <c:pt idx="3">
                  <c:v>8.49</c:v>
                </c:pt>
                <c:pt idx="4">
                  <c:v>10.08</c:v>
                </c:pt>
              </c:numCache>
            </c:numRef>
          </c:val>
          <c:smooth val="0"/>
          <c:extLst>
            <c:ext xmlns:c16="http://schemas.microsoft.com/office/drawing/2014/chart" uri="{C3380CC4-5D6E-409C-BE32-E72D297353CC}">
              <c16:uniqueId val="{00000001-7D26-4933-A1A8-F1C4160EE8D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27FC-48C2-9DE7-45114A1F405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27FC-48C2-9DE7-45114A1F405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33.53</c:v>
                </c:pt>
                <c:pt idx="2">
                  <c:v>38.270000000000003</c:v>
                </c:pt>
                <c:pt idx="3">
                  <c:v>44.29</c:v>
                </c:pt>
                <c:pt idx="4">
                  <c:v>73.41</c:v>
                </c:pt>
              </c:numCache>
            </c:numRef>
          </c:val>
          <c:extLst>
            <c:ext xmlns:c16="http://schemas.microsoft.com/office/drawing/2014/chart" uri="{C3380CC4-5D6E-409C-BE32-E72D297353CC}">
              <c16:uniqueId val="{00000000-1DA9-4B44-94CB-BCF39FDD2BB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84.84</c:v>
                </c:pt>
                <c:pt idx="2">
                  <c:v>88.42</c:v>
                </c:pt>
                <c:pt idx="3">
                  <c:v>93.63</c:v>
                </c:pt>
                <c:pt idx="4">
                  <c:v>100.41</c:v>
                </c:pt>
              </c:numCache>
            </c:numRef>
          </c:val>
          <c:smooth val="0"/>
          <c:extLst>
            <c:ext xmlns:c16="http://schemas.microsoft.com/office/drawing/2014/chart" uri="{C3380CC4-5D6E-409C-BE32-E72D297353CC}">
              <c16:uniqueId val="{00000001-1DA9-4B44-94CB-BCF39FDD2BB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1327.6</c:v>
                </c:pt>
                <c:pt idx="2">
                  <c:v>1274.3699999999999</c:v>
                </c:pt>
                <c:pt idx="3">
                  <c:v>1234.46</c:v>
                </c:pt>
                <c:pt idx="4">
                  <c:v>1232.6600000000001</c:v>
                </c:pt>
              </c:numCache>
            </c:numRef>
          </c:val>
          <c:extLst>
            <c:ext xmlns:c16="http://schemas.microsoft.com/office/drawing/2014/chart" uri="{C3380CC4-5D6E-409C-BE32-E72D297353CC}">
              <c16:uniqueId val="{00000000-684F-4661-B796-EF433751D47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565.62</c:v>
                </c:pt>
                <c:pt idx="2">
                  <c:v>544.61</c:v>
                </c:pt>
                <c:pt idx="3">
                  <c:v>525.07000000000005</c:v>
                </c:pt>
                <c:pt idx="4">
                  <c:v>499.16</c:v>
                </c:pt>
              </c:numCache>
            </c:numRef>
          </c:val>
          <c:smooth val="0"/>
          <c:extLst>
            <c:ext xmlns:c16="http://schemas.microsoft.com/office/drawing/2014/chart" uri="{C3380CC4-5D6E-409C-BE32-E72D297353CC}">
              <c16:uniqueId val="{00000001-684F-4661-B796-EF433751D47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85.95</c:v>
                </c:pt>
                <c:pt idx="2">
                  <c:v>78.239999999999995</c:v>
                </c:pt>
                <c:pt idx="3">
                  <c:v>78.47</c:v>
                </c:pt>
                <c:pt idx="4">
                  <c:v>79.260000000000005</c:v>
                </c:pt>
              </c:numCache>
            </c:numRef>
          </c:val>
          <c:extLst>
            <c:ext xmlns:c16="http://schemas.microsoft.com/office/drawing/2014/chart" uri="{C3380CC4-5D6E-409C-BE32-E72D297353CC}">
              <c16:uniqueId val="{00000000-BF87-4164-9F6E-5E762305719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102.36</c:v>
                </c:pt>
                <c:pt idx="2">
                  <c:v>103.76</c:v>
                </c:pt>
                <c:pt idx="3">
                  <c:v>103.57</c:v>
                </c:pt>
                <c:pt idx="4">
                  <c:v>104.04</c:v>
                </c:pt>
              </c:numCache>
            </c:numRef>
          </c:val>
          <c:smooth val="0"/>
          <c:extLst>
            <c:ext xmlns:c16="http://schemas.microsoft.com/office/drawing/2014/chart" uri="{C3380CC4-5D6E-409C-BE32-E72D297353CC}">
              <c16:uniqueId val="{00000001-BF87-4164-9F6E-5E762305719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130.37</c:v>
                </c:pt>
                <c:pt idx="2">
                  <c:v>150</c:v>
                </c:pt>
                <c:pt idx="3">
                  <c:v>150</c:v>
                </c:pt>
                <c:pt idx="4">
                  <c:v>150</c:v>
                </c:pt>
              </c:numCache>
            </c:numRef>
          </c:val>
          <c:extLst>
            <c:ext xmlns:c16="http://schemas.microsoft.com/office/drawing/2014/chart" uri="{C3380CC4-5D6E-409C-BE32-E72D297353CC}">
              <c16:uniqueId val="{00000000-07DD-40A9-9FD8-07F17DC04E0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114.01</c:v>
                </c:pt>
                <c:pt idx="2">
                  <c:v>111.18</c:v>
                </c:pt>
                <c:pt idx="3">
                  <c:v>111.78</c:v>
                </c:pt>
                <c:pt idx="4">
                  <c:v>112.75</c:v>
                </c:pt>
              </c:numCache>
            </c:numRef>
          </c:val>
          <c:smooth val="0"/>
          <c:extLst>
            <c:ext xmlns:c16="http://schemas.microsoft.com/office/drawing/2014/chart" uri="{C3380CC4-5D6E-409C-BE32-E72D297353CC}">
              <c16:uniqueId val="{00000001-07DD-40A9-9FD8-07F17DC04E0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54"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3" t="s">
        <v>0</v>
      </c>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c r="BN2" s="63"/>
      <c r="BO2" s="63"/>
      <c r="BP2" s="63"/>
      <c r="BQ2" s="63"/>
      <c r="BR2" s="63"/>
      <c r="BS2" s="63"/>
      <c r="BT2" s="63"/>
      <c r="BU2" s="63"/>
      <c r="BV2" s="63"/>
      <c r="BW2" s="63"/>
      <c r="BX2" s="63"/>
      <c r="BY2" s="63"/>
      <c r="BZ2" s="63"/>
    </row>
    <row r="3" spans="1:78" ht="9.75" customHeight="1" x14ac:dyDescent="0.15">
      <c r="A3" s="2"/>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c r="BN3" s="63"/>
      <c r="BO3" s="63"/>
      <c r="BP3" s="63"/>
      <c r="BQ3" s="63"/>
      <c r="BR3" s="63"/>
      <c r="BS3" s="63"/>
      <c r="BT3" s="63"/>
      <c r="BU3" s="63"/>
      <c r="BV3" s="63"/>
      <c r="BW3" s="63"/>
      <c r="BX3" s="63"/>
      <c r="BY3" s="63"/>
      <c r="BZ3" s="63"/>
    </row>
    <row r="4" spans="1:78" ht="9.75" customHeight="1" x14ac:dyDescent="0.15">
      <c r="A4" s="2"/>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c r="BN4" s="63"/>
      <c r="BO4" s="63"/>
      <c r="BP4" s="63"/>
      <c r="BQ4" s="63"/>
      <c r="BR4" s="63"/>
      <c r="BS4" s="63"/>
      <c r="BT4" s="63"/>
      <c r="BU4" s="63"/>
      <c r="BV4" s="63"/>
      <c r="BW4" s="63"/>
      <c r="BX4" s="63"/>
      <c r="BY4" s="63"/>
      <c r="BZ4" s="6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4" t="str">
        <f>データ!H6</f>
        <v>埼玉県　三郷市</v>
      </c>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3" t="s">
        <v>1</v>
      </c>
      <c r="C7" s="53"/>
      <c r="D7" s="53"/>
      <c r="E7" s="53"/>
      <c r="F7" s="53"/>
      <c r="G7" s="53"/>
      <c r="H7" s="53"/>
      <c r="I7" s="53" t="s">
        <v>2</v>
      </c>
      <c r="J7" s="53"/>
      <c r="K7" s="53"/>
      <c r="L7" s="53"/>
      <c r="M7" s="53"/>
      <c r="N7" s="53"/>
      <c r="O7" s="53"/>
      <c r="P7" s="53" t="s">
        <v>3</v>
      </c>
      <c r="Q7" s="53"/>
      <c r="R7" s="53"/>
      <c r="S7" s="53"/>
      <c r="T7" s="53"/>
      <c r="U7" s="53"/>
      <c r="V7" s="53"/>
      <c r="W7" s="53" t="s">
        <v>4</v>
      </c>
      <c r="X7" s="53"/>
      <c r="Y7" s="53"/>
      <c r="Z7" s="53"/>
      <c r="AA7" s="53"/>
      <c r="AB7" s="53"/>
      <c r="AC7" s="53"/>
      <c r="AD7" s="53" t="s">
        <v>5</v>
      </c>
      <c r="AE7" s="53"/>
      <c r="AF7" s="53"/>
      <c r="AG7" s="53"/>
      <c r="AH7" s="53"/>
      <c r="AI7" s="53"/>
      <c r="AJ7" s="53"/>
      <c r="AK7" s="3"/>
      <c r="AL7" s="53" t="s">
        <v>6</v>
      </c>
      <c r="AM7" s="53"/>
      <c r="AN7" s="53"/>
      <c r="AO7" s="53"/>
      <c r="AP7" s="53"/>
      <c r="AQ7" s="53"/>
      <c r="AR7" s="53"/>
      <c r="AS7" s="53"/>
      <c r="AT7" s="53" t="s">
        <v>7</v>
      </c>
      <c r="AU7" s="53"/>
      <c r="AV7" s="53"/>
      <c r="AW7" s="53"/>
      <c r="AX7" s="53"/>
      <c r="AY7" s="53"/>
      <c r="AZ7" s="53"/>
      <c r="BA7" s="53"/>
      <c r="BB7" s="53" t="s">
        <v>8</v>
      </c>
      <c r="BC7" s="53"/>
      <c r="BD7" s="53"/>
      <c r="BE7" s="53"/>
      <c r="BF7" s="53"/>
      <c r="BG7" s="53"/>
      <c r="BH7" s="53"/>
      <c r="BI7" s="53"/>
      <c r="BJ7" s="3"/>
      <c r="BK7" s="3"/>
      <c r="BL7" s="56" t="s">
        <v>9</v>
      </c>
      <c r="BM7" s="57"/>
      <c r="BN7" s="57"/>
      <c r="BO7" s="57"/>
      <c r="BP7" s="57"/>
      <c r="BQ7" s="57"/>
      <c r="BR7" s="57"/>
      <c r="BS7" s="57"/>
      <c r="BT7" s="57"/>
      <c r="BU7" s="57"/>
      <c r="BV7" s="57"/>
      <c r="BW7" s="57"/>
      <c r="BX7" s="57"/>
      <c r="BY7" s="58"/>
    </row>
    <row r="8" spans="1:78" ht="18.75" customHeight="1" x14ac:dyDescent="0.15">
      <c r="A8" s="2"/>
      <c r="B8" s="59" t="str">
        <f>データ!I6</f>
        <v>法適用</v>
      </c>
      <c r="C8" s="59"/>
      <c r="D8" s="59"/>
      <c r="E8" s="59"/>
      <c r="F8" s="59"/>
      <c r="G8" s="59"/>
      <c r="H8" s="59"/>
      <c r="I8" s="59" t="str">
        <f>データ!J6</f>
        <v>下水道事業</v>
      </c>
      <c r="J8" s="59"/>
      <c r="K8" s="59"/>
      <c r="L8" s="59"/>
      <c r="M8" s="59"/>
      <c r="N8" s="59"/>
      <c r="O8" s="59"/>
      <c r="P8" s="59" t="str">
        <f>データ!K6</f>
        <v>公共下水道</v>
      </c>
      <c r="Q8" s="59"/>
      <c r="R8" s="59"/>
      <c r="S8" s="59"/>
      <c r="T8" s="59"/>
      <c r="U8" s="59"/>
      <c r="V8" s="59"/>
      <c r="W8" s="59" t="str">
        <f>データ!L6</f>
        <v>Ab</v>
      </c>
      <c r="X8" s="59"/>
      <c r="Y8" s="59"/>
      <c r="Z8" s="59"/>
      <c r="AA8" s="59"/>
      <c r="AB8" s="59"/>
      <c r="AC8" s="59"/>
      <c r="AD8" s="60" t="str">
        <f>データ!$M$6</f>
        <v>非設置</v>
      </c>
      <c r="AE8" s="60"/>
      <c r="AF8" s="60"/>
      <c r="AG8" s="60"/>
      <c r="AH8" s="60"/>
      <c r="AI8" s="60"/>
      <c r="AJ8" s="60"/>
      <c r="AK8" s="3"/>
      <c r="AL8" s="48">
        <f>データ!S6</f>
        <v>141942</v>
      </c>
      <c r="AM8" s="48"/>
      <c r="AN8" s="48"/>
      <c r="AO8" s="48"/>
      <c r="AP8" s="48"/>
      <c r="AQ8" s="48"/>
      <c r="AR8" s="48"/>
      <c r="AS8" s="48"/>
      <c r="AT8" s="47">
        <f>データ!T6</f>
        <v>30.13</v>
      </c>
      <c r="AU8" s="47"/>
      <c r="AV8" s="47"/>
      <c r="AW8" s="47"/>
      <c r="AX8" s="47"/>
      <c r="AY8" s="47"/>
      <c r="AZ8" s="47"/>
      <c r="BA8" s="47"/>
      <c r="BB8" s="47">
        <f>データ!U6</f>
        <v>4710.99</v>
      </c>
      <c r="BC8" s="47"/>
      <c r="BD8" s="47"/>
      <c r="BE8" s="47"/>
      <c r="BF8" s="47"/>
      <c r="BG8" s="47"/>
      <c r="BH8" s="47"/>
      <c r="BI8" s="47"/>
      <c r="BJ8" s="3"/>
      <c r="BK8" s="3"/>
      <c r="BL8" s="61" t="s">
        <v>10</v>
      </c>
      <c r="BM8" s="62"/>
      <c r="BN8" s="51" t="s">
        <v>11</v>
      </c>
      <c r="BO8" s="51"/>
      <c r="BP8" s="51"/>
      <c r="BQ8" s="51"/>
      <c r="BR8" s="51"/>
      <c r="BS8" s="51"/>
      <c r="BT8" s="51"/>
      <c r="BU8" s="51"/>
      <c r="BV8" s="51"/>
      <c r="BW8" s="51"/>
      <c r="BX8" s="51"/>
      <c r="BY8" s="52"/>
    </row>
    <row r="9" spans="1:78" ht="18.75" customHeight="1" x14ac:dyDescent="0.15">
      <c r="A9" s="2"/>
      <c r="B9" s="53" t="s">
        <v>12</v>
      </c>
      <c r="C9" s="53"/>
      <c r="D9" s="53"/>
      <c r="E9" s="53"/>
      <c r="F9" s="53"/>
      <c r="G9" s="53"/>
      <c r="H9" s="53"/>
      <c r="I9" s="53" t="s">
        <v>13</v>
      </c>
      <c r="J9" s="53"/>
      <c r="K9" s="53"/>
      <c r="L9" s="53"/>
      <c r="M9" s="53"/>
      <c r="N9" s="53"/>
      <c r="O9" s="53"/>
      <c r="P9" s="53" t="s">
        <v>14</v>
      </c>
      <c r="Q9" s="53"/>
      <c r="R9" s="53"/>
      <c r="S9" s="53"/>
      <c r="T9" s="53"/>
      <c r="U9" s="53"/>
      <c r="V9" s="53"/>
      <c r="W9" s="53" t="s">
        <v>15</v>
      </c>
      <c r="X9" s="53"/>
      <c r="Y9" s="53"/>
      <c r="Z9" s="53"/>
      <c r="AA9" s="53"/>
      <c r="AB9" s="53"/>
      <c r="AC9" s="53"/>
      <c r="AD9" s="53" t="s">
        <v>16</v>
      </c>
      <c r="AE9" s="53"/>
      <c r="AF9" s="53"/>
      <c r="AG9" s="53"/>
      <c r="AH9" s="53"/>
      <c r="AI9" s="53"/>
      <c r="AJ9" s="53"/>
      <c r="AK9" s="3"/>
      <c r="AL9" s="53" t="s">
        <v>17</v>
      </c>
      <c r="AM9" s="53"/>
      <c r="AN9" s="53"/>
      <c r="AO9" s="53"/>
      <c r="AP9" s="53"/>
      <c r="AQ9" s="53"/>
      <c r="AR9" s="53"/>
      <c r="AS9" s="53"/>
      <c r="AT9" s="53" t="s">
        <v>18</v>
      </c>
      <c r="AU9" s="53"/>
      <c r="AV9" s="53"/>
      <c r="AW9" s="53"/>
      <c r="AX9" s="53"/>
      <c r="AY9" s="53"/>
      <c r="AZ9" s="53"/>
      <c r="BA9" s="53"/>
      <c r="BB9" s="53" t="s">
        <v>19</v>
      </c>
      <c r="BC9" s="53"/>
      <c r="BD9" s="53"/>
      <c r="BE9" s="53"/>
      <c r="BF9" s="53"/>
      <c r="BG9" s="53"/>
      <c r="BH9" s="53"/>
      <c r="BI9" s="53"/>
      <c r="BJ9" s="3"/>
      <c r="BK9" s="3"/>
      <c r="BL9" s="54" t="s">
        <v>20</v>
      </c>
      <c r="BM9" s="55"/>
      <c r="BN9" s="45" t="s">
        <v>21</v>
      </c>
      <c r="BO9" s="45"/>
      <c r="BP9" s="45"/>
      <c r="BQ9" s="45"/>
      <c r="BR9" s="45"/>
      <c r="BS9" s="45"/>
      <c r="BT9" s="45"/>
      <c r="BU9" s="45"/>
      <c r="BV9" s="45"/>
      <c r="BW9" s="45"/>
      <c r="BX9" s="45"/>
      <c r="BY9" s="46"/>
    </row>
    <row r="10" spans="1:78" ht="18.75" customHeight="1" x14ac:dyDescent="0.15">
      <c r="A10" s="2"/>
      <c r="B10" s="47" t="str">
        <f>データ!N6</f>
        <v>-</v>
      </c>
      <c r="C10" s="47"/>
      <c r="D10" s="47"/>
      <c r="E10" s="47"/>
      <c r="F10" s="47"/>
      <c r="G10" s="47"/>
      <c r="H10" s="47"/>
      <c r="I10" s="47">
        <f>データ!O6</f>
        <v>49.18</v>
      </c>
      <c r="J10" s="47"/>
      <c r="K10" s="47"/>
      <c r="L10" s="47"/>
      <c r="M10" s="47"/>
      <c r="N10" s="47"/>
      <c r="O10" s="47"/>
      <c r="P10" s="47">
        <f>データ!P6</f>
        <v>88.2</v>
      </c>
      <c r="Q10" s="47"/>
      <c r="R10" s="47"/>
      <c r="S10" s="47"/>
      <c r="T10" s="47"/>
      <c r="U10" s="47"/>
      <c r="V10" s="47"/>
      <c r="W10" s="47">
        <f>データ!Q6</f>
        <v>86.54</v>
      </c>
      <c r="X10" s="47"/>
      <c r="Y10" s="47"/>
      <c r="Z10" s="47"/>
      <c r="AA10" s="47"/>
      <c r="AB10" s="47"/>
      <c r="AC10" s="47"/>
      <c r="AD10" s="48">
        <f>データ!R6</f>
        <v>2214</v>
      </c>
      <c r="AE10" s="48"/>
      <c r="AF10" s="48"/>
      <c r="AG10" s="48"/>
      <c r="AH10" s="48"/>
      <c r="AI10" s="48"/>
      <c r="AJ10" s="48"/>
      <c r="AK10" s="2"/>
      <c r="AL10" s="48">
        <f>データ!V6</f>
        <v>125185</v>
      </c>
      <c r="AM10" s="48"/>
      <c r="AN10" s="48"/>
      <c r="AO10" s="48"/>
      <c r="AP10" s="48"/>
      <c r="AQ10" s="48"/>
      <c r="AR10" s="48"/>
      <c r="AS10" s="48"/>
      <c r="AT10" s="47">
        <f>データ!W6</f>
        <v>13.72</v>
      </c>
      <c r="AU10" s="47"/>
      <c r="AV10" s="47"/>
      <c r="AW10" s="47"/>
      <c r="AX10" s="47"/>
      <c r="AY10" s="47"/>
      <c r="AZ10" s="47"/>
      <c r="BA10" s="47"/>
      <c r="BB10" s="47">
        <f>データ!X6</f>
        <v>9124.27</v>
      </c>
      <c r="BC10" s="47"/>
      <c r="BD10" s="47"/>
      <c r="BE10" s="47"/>
      <c r="BF10" s="47"/>
      <c r="BG10" s="47"/>
      <c r="BH10" s="47"/>
      <c r="BI10" s="47"/>
      <c r="BJ10" s="2"/>
      <c r="BK10" s="2"/>
      <c r="BL10" s="49" t="s">
        <v>22</v>
      </c>
      <c r="BM10" s="50"/>
      <c r="BN10" s="38" t="s">
        <v>23</v>
      </c>
      <c r="BO10" s="38"/>
      <c r="BP10" s="38"/>
      <c r="BQ10" s="38"/>
      <c r="BR10" s="38"/>
      <c r="BS10" s="38"/>
      <c r="BT10" s="38"/>
      <c r="BU10" s="38"/>
      <c r="BV10" s="38"/>
      <c r="BW10" s="38"/>
      <c r="BX10" s="38"/>
      <c r="BY10" s="3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24</v>
      </c>
      <c r="BM11" s="40"/>
      <c r="BN11" s="40"/>
      <c r="BO11" s="40"/>
      <c r="BP11" s="40"/>
      <c r="BQ11" s="40"/>
      <c r="BR11" s="40"/>
      <c r="BS11" s="40"/>
      <c r="BT11" s="40"/>
      <c r="BU11" s="40"/>
      <c r="BV11" s="40"/>
      <c r="BW11" s="40"/>
      <c r="BX11" s="40"/>
      <c r="BY11" s="40"/>
      <c r="BZ11" s="4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1"/>
      <c r="BM13" s="41"/>
      <c r="BN13" s="41"/>
      <c r="BO13" s="41"/>
      <c r="BP13" s="41"/>
      <c r="BQ13" s="41"/>
      <c r="BR13" s="41"/>
      <c r="BS13" s="41"/>
      <c r="BT13" s="41"/>
      <c r="BU13" s="41"/>
      <c r="BV13" s="41"/>
      <c r="BW13" s="41"/>
      <c r="BX13" s="41"/>
      <c r="BY13" s="41"/>
      <c r="BZ13" s="41"/>
    </row>
    <row r="14" spans="1:78" ht="13.5" customHeight="1" x14ac:dyDescent="0.15">
      <c r="A14" s="2"/>
      <c r="B14" s="42" t="s">
        <v>25</v>
      </c>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4"/>
      <c r="BK14" s="2"/>
      <c r="BL14" s="31" t="s">
        <v>26</v>
      </c>
      <c r="BM14" s="32"/>
      <c r="BN14" s="32"/>
      <c r="BO14" s="32"/>
      <c r="BP14" s="32"/>
      <c r="BQ14" s="32"/>
      <c r="BR14" s="32"/>
      <c r="BS14" s="32"/>
      <c r="BT14" s="32"/>
      <c r="BU14" s="32"/>
      <c r="BV14" s="32"/>
      <c r="BW14" s="32"/>
      <c r="BX14" s="32"/>
      <c r="BY14" s="32"/>
      <c r="BZ14" s="33"/>
    </row>
    <row r="15" spans="1:78" ht="13.5" customHeight="1" x14ac:dyDescent="0.15">
      <c r="A15" s="2"/>
      <c r="B15" s="28"/>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30"/>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3"/>
      <c r="BM17" s="74"/>
      <c r="BN17" s="74"/>
      <c r="BO17" s="74"/>
      <c r="BP17" s="74"/>
      <c r="BQ17" s="74"/>
      <c r="BR17" s="74"/>
      <c r="BS17" s="74"/>
      <c r="BT17" s="74"/>
      <c r="BU17" s="74"/>
      <c r="BV17" s="74"/>
      <c r="BW17" s="74"/>
      <c r="BX17" s="74"/>
      <c r="BY17" s="74"/>
      <c r="BZ17" s="75"/>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3"/>
      <c r="BM18" s="74"/>
      <c r="BN18" s="74"/>
      <c r="BO18" s="74"/>
      <c r="BP18" s="74"/>
      <c r="BQ18" s="74"/>
      <c r="BR18" s="74"/>
      <c r="BS18" s="74"/>
      <c r="BT18" s="74"/>
      <c r="BU18" s="74"/>
      <c r="BV18" s="74"/>
      <c r="BW18" s="74"/>
      <c r="BX18" s="74"/>
      <c r="BY18" s="74"/>
      <c r="BZ18" s="75"/>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3"/>
      <c r="BM19" s="74"/>
      <c r="BN19" s="74"/>
      <c r="BO19" s="74"/>
      <c r="BP19" s="74"/>
      <c r="BQ19" s="74"/>
      <c r="BR19" s="74"/>
      <c r="BS19" s="74"/>
      <c r="BT19" s="74"/>
      <c r="BU19" s="74"/>
      <c r="BV19" s="74"/>
      <c r="BW19" s="74"/>
      <c r="BX19" s="74"/>
      <c r="BY19" s="74"/>
      <c r="BZ19" s="75"/>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3"/>
      <c r="BM20" s="74"/>
      <c r="BN20" s="74"/>
      <c r="BO20" s="74"/>
      <c r="BP20" s="74"/>
      <c r="BQ20" s="74"/>
      <c r="BR20" s="74"/>
      <c r="BS20" s="74"/>
      <c r="BT20" s="74"/>
      <c r="BU20" s="74"/>
      <c r="BV20" s="74"/>
      <c r="BW20" s="74"/>
      <c r="BX20" s="74"/>
      <c r="BY20" s="74"/>
      <c r="BZ20" s="75"/>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3"/>
      <c r="BM21" s="74"/>
      <c r="BN21" s="74"/>
      <c r="BO21" s="74"/>
      <c r="BP21" s="74"/>
      <c r="BQ21" s="74"/>
      <c r="BR21" s="74"/>
      <c r="BS21" s="74"/>
      <c r="BT21" s="74"/>
      <c r="BU21" s="74"/>
      <c r="BV21" s="74"/>
      <c r="BW21" s="74"/>
      <c r="BX21" s="74"/>
      <c r="BY21" s="74"/>
      <c r="BZ21" s="75"/>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3"/>
      <c r="BM22" s="74"/>
      <c r="BN22" s="74"/>
      <c r="BO22" s="74"/>
      <c r="BP22" s="74"/>
      <c r="BQ22" s="74"/>
      <c r="BR22" s="74"/>
      <c r="BS22" s="74"/>
      <c r="BT22" s="74"/>
      <c r="BU22" s="74"/>
      <c r="BV22" s="74"/>
      <c r="BW22" s="74"/>
      <c r="BX22" s="74"/>
      <c r="BY22" s="74"/>
      <c r="BZ22" s="75"/>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3"/>
      <c r="BM23" s="74"/>
      <c r="BN23" s="74"/>
      <c r="BO23" s="74"/>
      <c r="BP23" s="74"/>
      <c r="BQ23" s="74"/>
      <c r="BR23" s="74"/>
      <c r="BS23" s="74"/>
      <c r="BT23" s="74"/>
      <c r="BU23" s="74"/>
      <c r="BV23" s="74"/>
      <c r="BW23" s="74"/>
      <c r="BX23" s="74"/>
      <c r="BY23" s="74"/>
      <c r="BZ23" s="75"/>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3"/>
      <c r="BM24" s="74"/>
      <c r="BN24" s="74"/>
      <c r="BO24" s="74"/>
      <c r="BP24" s="74"/>
      <c r="BQ24" s="74"/>
      <c r="BR24" s="74"/>
      <c r="BS24" s="74"/>
      <c r="BT24" s="74"/>
      <c r="BU24" s="74"/>
      <c r="BV24" s="74"/>
      <c r="BW24" s="74"/>
      <c r="BX24" s="74"/>
      <c r="BY24" s="74"/>
      <c r="BZ24" s="75"/>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3"/>
      <c r="BM25" s="74"/>
      <c r="BN25" s="74"/>
      <c r="BO25" s="74"/>
      <c r="BP25" s="74"/>
      <c r="BQ25" s="74"/>
      <c r="BR25" s="74"/>
      <c r="BS25" s="74"/>
      <c r="BT25" s="74"/>
      <c r="BU25" s="74"/>
      <c r="BV25" s="74"/>
      <c r="BW25" s="74"/>
      <c r="BX25" s="74"/>
      <c r="BY25" s="74"/>
      <c r="BZ25" s="75"/>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3"/>
      <c r="BM26" s="74"/>
      <c r="BN26" s="74"/>
      <c r="BO26" s="74"/>
      <c r="BP26" s="74"/>
      <c r="BQ26" s="74"/>
      <c r="BR26" s="74"/>
      <c r="BS26" s="74"/>
      <c r="BT26" s="74"/>
      <c r="BU26" s="74"/>
      <c r="BV26" s="74"/>
      <c r="BW26" s="74"/>
      <c r="BX26" s="74"/>
      <c r="BY26" s="74"/>
      <c r="BZ26" s="75"/>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3"/>
      <c r="BM27" s="74"/>
      <c r="BN27" s="74"/>
      <c r="BO27" s="74"/>
      <c r="BP27" s="74"/>
      <c r="BQ27" s="74"/>
      <c r="BR27" s="74"/>
      <c r="BS27" s="74"/>
      <c r="BT27" s="74"/>
      <c r="BU27" s="74"/>
      <c r="BV27" s="74"/>
      <c r="BW27" s="74"/>
      <c r="BX27" s="74"/>
      <c r="BY27" s="74"/>
      <c r="BZ27" s="75"/>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3"/>
      <c r="BM28" s="74"/>
      <c r="BN28" s="74"/>
      <c r="BO28" s="74"/>
      <c r="BP28" s="74"/>
      <c r="BQ28" s="74"/>
      <c r="BR28" s="74"/>
      <c r="BS28" s="74"/>
      <c r="BT28" s="74"/>
      <c r="BU28" s="74"/>
      <c r="BV28" s="74"/>
      <c r="BW28" s="74"/>
      <c r="BX28" s="74"/>
      <c r="BY28" s="74"/>
      <c r="BZ28" s="75"/>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3"/>
      <c r="BM29" s="74"/>
      <c r="BN29" s="74"/>
      <c r="BO29" s="74"/>
      <c r="BP29" s="74"/>
      <c r="BQ29" s="74"/>
      <c r="BR29" s="74"/>
      <c r="BS29" s="74"/>
      <c r="BT29" s="74"/>
      <c r="BU29" s="74"/>
      <c r="BV29" s="74"/>
      <c r="BW29" s="74"/>
      <c r="BX29" s="74"/>
      <c r="BY29" s="74"/>
      <c r="BZ29" s="75"/>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3"/>
      <c r="BM30" s="74"/>
      <c r="BN30" s="74"/>
      <c r="BO30" s="74"/>
      <c r="BP30" s="74"/>
      <c r="BQ30" s="74"/>
      <c r="BR30" s="74"/>
      <c r="BS30" s="74"/>
      <c r="BT30" s="74"/>
      <c r="BU30" s="74"/>
      <c r="BV30" s="74"/>
      <c r="BW30" s="74"/>
      <c r="BX30" s="74"/>
      <c r="BY30" s="74"/>
      <c r="BZ30" s="75"/>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3"/>
      <c r="BM31" s="74"/>
      <c r="BN31" s="74"/>
      <c r="BO31" s="74"/>
      <c r="BP31" s="74"/>
      <c r="BQ31" s="74"/>
      <c r="BR31" s="74"/>
      <c r="BS31" s="74"/>
      <c r="BT31" s="74"/>
      <c r="BU31" s="74"/>
      <c r="BV31" s="74"/>
      <c r="BW31" s="74"/>
      <c r="BX31" s="74"/>
      <c r="BY31" s="74"/>
      <c r="BZ31" s="75"/>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3"/>
      <c r="BM32" s="74"/>
      <c r="BN32" s="74"/>
      <c r="BO32" s="74"/>
      <c r="BP32" s="74"/>
      <c r="BQ32" s="74"/>
      <c r="BR32" s="74"/>
      <c r="BS32" s="74"/>
      <c r="BT32" s="74"/>
      <c r="BU32" s="74"/>
      <c r="BV32" s="74"/>
      <c r="BW32" s="74"/>
      <c r="BX32" s="74"/>
      <c r="BY32" s="74"/>
      <c r="BZ32" s="75"/>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3"/>
      <c r="BM33" s="74"/>
      <c r="BN33" s="74"/>
      <c r="BO33" s="74"/>
      <c r="BP33" s="74"/>
      <c r="BQ33" s="74"/>
      <c r="BR33" s="74"/>
      <c r="BS33" s="74"/>
      <c r="BT33" s="74"/>
      <c r="BU33" s="74"/>
      <c r="BV33" s="74"/>
      <c r="BW33" s="74"/>
      <c r="BX33" s="74"/>
      <c r="BY33" s="74"/>
      <c r="BZ33" s="75"/>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3"/>
      <c r="BM34" s="74"/>
      <c r="BN34" s="74"/>
      <c r="BO34" s="74"/>
      <c r="BP34" s="74"/>
      <c r="BQ34" s="74"/>
      <c r="BR34" s="74"/>
      <c r="BS34" s="74"/>
      <c r="BT34" s="74"/>
      <c r="BU34" s="74"/>
      <c r="BV34" s="74"/>
      <c r="BW34" s="74"/>
      <c r="BX34" s="74"/>
      <c r="BY34" s="74"/>
      <c r="BZ34" s="75"/>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3"/>
      <c r="BM35" s="74"/>
      <c r="BN35" s="74"/>
      <c r="BO35" s="74"/>
      <c r="BP35" s="74"/>
      <c r="BQ35" s="74"/>
      <c r="BR35" s="74"/>
      <c r="BS35" s="74"/>
      <c r="BT35" s="74"/>
      <c r="BU35" s="74"/>
      <c r="BV35" s="74"/>
      <c r="BW35" s="74"/>
      <c r="BX35" s="74"/>
      <c r="BY35" s="74"/>
      <c r="BZ35" s="75"/>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3"/>
      <c r="BM36" s="74"/>
      <c r="BN36" s="74"/>
      <c r="BO36" s="74"/>
      <c r="BP36" s="74"/>
      <c r="BQ36" s="74"/>
      <c r="BR36" s="74"/>
      <c r="BS36" s="74"/>
      <c r="BT36" s="74"/>
      <c r="BU36" s="74"/>
      <c r="BV36" s="74"/>
      <c r="BW36" s="74"/>
      <c r="BX36" s="74"/>
      <c r="BY36" s="74"/>
      <c r="BZ36" s="75"/>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3"/>
      <c r="BM37" s="74"/>
      <c r="BN37" s="74"/>
      <c r="BO37" s="74"/>
      <c r="BP37" s="74"/>
      <c r="BQ37" s="74"/>
      <c r="BR37" s="74"/>
      <c r="BS37" s="74"/>
      <c r="BT37" s="74"/>
      <c r="BU37" s="74"/>
      <c r="BV37" s="74"/>
      <c r="BW37" s="74"/>
      <c r="BX37" s="74"/>
      <c r="BY37" s="74"/>
      <c r="BZ37" s="75"/>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3"/>
      <c r="BM38" s="74"/>
      <c r="BN38" s="74"/>
      <c r="BO38" s="74"/>
      <c r="BP38" s="74"/>
      <c r="BQ38" s="74"/>
      <c r="BR38" s="74"/>
      <c r="BS38" s="74"/>
      <c r="BT38" s="74"/>
      <c r="BU38" s="74"/>
      <c r="BV38" s="74"/>
      <c r="BW38" s="74"/>
      <c r="BX38" s="74"/>
      <c r="BY38" s="74"/>
      <c r="BZ38" s="75"/>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3"/>
      <c r="BM39" s="74"/>
      <c r="BN39" s="74"/>
      <c r="BO39" s="74"/>
      <c r="BP39" s="74"/>
      <c r="BQ39" s="74"/>
      <c r="BR39" s="74"/>
      <c r="BS39" s="74"/>
      <c r="BT39" s="74"/>
      <c r="BU39" s="74"/>
      <c r="BV39" s="74"/>
      <c r="BW39" s="74"/>
      <c r="BX39" s="74"/>
      <c r="BY39" s="74"/>
      <c r="BZ39" s="75"/>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3"/>
      <c r="BM40" s="74"/>
      <c r="BN40" s="74"/>
      <c r="BO40" s="74"/>
      <c r="BP40" s="74"/>
      <c r="BQ40" s="74"/>
      <c r="BR40" s="74"/>
      <c r="BS40" s="74"/>
      <c r="BT40" s="74"/>
      <c r="BU40" s="74"/>
      <c r="BV40" s="74"/>
      <c r="BW40" s="74"/>
      <c r="BX40" s="74"/>
      <c r="BY40" s="74"/>
      <c r="BZ40" s="75"/>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3"/>
      <c r="BM41" s="74"/>
      <c r="BN41" s="74"/>
      <c r="BO41" s="74"/>
      <c r="BP41" s="74"/>
      <c r="BQ41" s="74"/>
      <c r="BR41" s="74"/>
      <c r="BS41" s="74"/>
      <c r="BT41" s="74"/>
      <c r="BU41" s="74"/>
      <c r="BV41" s="74"/>
      <c r="BW41" s="74"/>
      <c r="BX41" s="74"/>
      <c r="BY41" s="74"/>
      <c r="BZ41" s="75"/>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3"/>
      <c r="BM42" s="74"/>
      <c r="BN42" s="74"/>
      <c r="BO42" s="74"/>
      <c r="BP42" s="74"/>
      <c r="BQ42" s="74"/>
      <c r="BR42" s="74"/>
      <c r="BS42" s="74"/>
      <c r="BT42" s="74"/>
      <c r="BU42" s="74"/>
      <c r="BV42" s="74"/>
      <c r="BW42" s="74"/>
      <c r="BX42" s="74"/>
      <c r="BY42" s="74"/>
      <c r="BZ42" s="75"/>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3"/>
      <c r="BM43" s="74"/>
      <c r="BN43" s="74"/>
      <c r="BO43" s="74"/>
      <c r="BP43" s="74"/>
      <c r="BQ43" s="74"/>
      <c r="BR43" s="74"/>
      <c r="BS43" s="74"/>
      <c r="BT43" s="74"/>
      <c r="BU43" s="74"/>
      <c r="BV43" s="74"/>
      <c r="BW43" s="74"/>
      <c r="BX43" s="74"/>
      <c r="BY43" s="74"/>
      <c r="BZ43" s="75"/>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6"/>
      <c r="BM44" s="77"/>
      <c r="BN44" s="77"/>
      <c r="BO44" s="77"/>
      <c r="BP44" s="77"/>
      <c r="BQ44" s="77"/>
      <c r="BR44" s="77"/>
      <c r="BS44" s="77"/>
      <c r="BT44" s="77"/>
      <c r="BU44" s="77"/>
      <c r="BV44" s="77"/>
      <c r="BW44" s="77"/>
      <c r="BX44" s="77"/>
      <c r="BY44" s="77"/>
      <c r="BZ44" s="7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27</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9" t="s">
        <v>113</v>
      </c>
      <c r="BM47" s="80"/>
      <c r="BN47" s="80"/>
      <c r="BO47" s="80"/>
      <c r="BP47" s="80"/>
      <c r="BQ47" s="80"/>
      <c r="BR47" s="80"/>
      <c r="BS47" s="80"/>
      <c r="BT47" s="80"/>
      <c r="BU47" s="80"/>
      <c r="BV47" s="80"/>
      <c r="BW47" s="80"/>
      <c r="BX47" s="80"/>
      <c r="BY47" s="80"/>
      <c r="BZ47" s="8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9"/>
      <c r="BM48" s="80"/>
      <c r="BN48" s="80"/>
      <c r="BO48" s="80"/>
      <c r="BP48" s="80"/>
      <c r="BQ48" s="80"/>
      <c r="BR48" s="80"/>
      <c r="BS48" s="80"/>
      <c r="BT48" s="80"/>
      <c r="BU48" s="80"/>
      <c r="BV48" s="80"/>
      <c r="BW48" s="80"/>
      <c r="BX48" s="80"/>
      <c r="BY48" s="80"/>
      <c r="BZ48" s="8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9"/>
      <c r="BM49" s="80"/>
      <c r="BN49" s="80"/>
      <c r="BO49" s="80"/>
      <c r="BP49" s="80"/>
      <c r="BQ49" s="80"/>
      <c r="BR49" s="80"/>
      <c r="BS49" s="80"/>
      <c r="BT49" s="80"/>
      <c r="BU49" s="80"/>
      <c r="BV49" s="80"/>
      <c r="BW49" s="80"/>
      <c r="BX49" s="80"/>
      <c r="BY49" s="80"/>
      <c r="BZ49" s="8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9"/>
      <c r="BM50" s="80"/>
      <c r="BN50" s="80"/>
      <c r="BO50" s="80"/>
      <c r="BP50" s="80"/>
      <c r="BQ50" s="80"/>
      <c r="BR50" s="80"/>
      <c r="BS50" s="80"/>
      <c r="BT50" s="80"/>
      <c r="BU50" s="80"/>
      <c r="BV50" s="80"/>
      <c r="BW50" s="80"/>
      <c r="BX50" s="80"/>
      <c r="BY50" s="80"/>
      <c r="BZ50" s="8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9"/>
      <c r="BM51" s="80"/>
      <c r="BN51" s="80"/>
      <c r="BO51" s="80"/>
      <c r="BP51" s="80"/>
      <c r="BQ51" s="80"/>
      <c r="BR51" s="80"/>
      <c r="BS51" s="80"/>
      <c r="BT51" s="80"/>
      <c r="BU51" s="80"/>
      <c r="BV51" s="80"/>
      <c r="BW51" s="80"/>
      <c r="BX51" s="80"/>
      <c r="BY51" s="80"/>
      <c r="BZ51" s="8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9"/>
      <c r="BM52" s="80"/>
      <c r="BN52" s="80"/>
      <c r="BO52" s="80"/>
      <c r="BP52" s="80"/>
      <c r="BQ52" s="80"/>
      <c r="BR52" s="80"/>
      <c r="BS52" s="80"/>
      <c r="BT52" s="80"/>
      <c r="BU52" s="80"/>
      <c r="BV52" s="80"/>
      <c r="BW52" s="80"/>
      <c r="BX52" s="80"/>
      <c r="BY52" s="80"/>
      <c r="BZ52" s="8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9"/>
      <c r="BM53" s="80"/>
      <c r="BN53" s="80"/>
      <c r="BO53" s="80"/>
      <c r="BP53" s="80"/>
      <c r="BQ53" s="80"/>
      <c r="BR53" s="80"/>
      <c r="BS53" s="80"/>
      <c r="BT53" s="80"/>
      <c r="BU53" s="80"/>
      <c r="BV53" s="80"/>
      <c r="BW53" s="80"/>
      <c r="BX53" s="80"/>
      <c r="BY53" s="80"/>
      <c r="BZ53" s="8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9"/>
      <c r="BM54" s="80"/>
      <c r="BN54" s="80"/>
      <c r="BO54" s="80"/>
      <c r="BP54" s="80"/>
      <c r="BQ54" s="80"/>
      <c r="BR54" s="80"/>
      <c r="BS54" s="80"/>
      <c r="BT54" s="80"/>
      <c r="BU54" s="80"/>
      <c r="BV54" s="80"/>
      <c r="BW54" s="80"/>
      <c r="BX54" s="80"/>
      <c r="BY54" s="80"/>
      <c r="BZ54" s="8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9"/>
      <c r="BM55" s="80"/>
      <c r="BN55" s="80"/>
      <c r="BO55" s="80"/>
      <c r="BP55" s="80"/>
      <c r="BQ55" s="80"/>
      <c r="BR55" s="80"/>
      <c r="BS55" s="80"/>
      <c r="BT55" s="80"/>
      <c r="BU55" s="80"/>
      <c r="BV55" s="80"/>
      <c r="BW55" s="80"/>
      <c r="BX55" s="80"/>
      <c r="BY55" s="80"/>
      <c r="BZ55" s="8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9"/>
      <c r="BM56" s="80"/>
      <c r="BN56" s="80"/>
      <c r="BO56" s="80"/>
      <c r="BP56" s="80"/>
      <c r="BQ56" s="80"/>
      <c r="BR56" s="80"/>
      <c r="BS56" s="80"/>
      <c r="BT56" s="80"/>
      <c r="BU56" s="80"/>
      <c r="BV56" s="80"/>
      <c r="BW56" s="80"/>
      <c r="BX56" s="80"/>
      <c r="BY56" s="80"/>
      <c r="BZ56" s="8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9"/>
      <c r="BM57" s="80"/>
      <c r="BN57" s="80"/>
      <c r="BO57" s="80"/>
      <c r="BP57" s="80"/>
      <c r="BQ57" s="80"/>
      <c r="BR57" s="80"/>
      <c r="BS57" s="80"/>
      <c r="BT57" s="80"/>
      <c r="BU57" s="80"/>
      <c r="BV57" s="80"/>
      <c r="BW57" s="80"/>
      <c r="BX57" s="80"/>
      <c r="BY57" s="80"/>
      <c r="BZ57" s="8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9"/>
      <c r="BM58" s="80"/>
      <c r="BN58" s="80"/>
      <c r="BO58" s="80"/>
      <c r="BP58" s="80"/>
      <c r="BQ58" s="80"/>
      <c r="BR58" s="80"/>
      <c r="BS58" s="80"/>
      <c r="BT58" s="80"/>
      <c r="BU58" s="80"/>
      <c r="BV58" s="80"/>
      <c r="BW58" s="80"/>
      <c r="BX58" s="80"/>
      <c r="BY58" s="80"/>
      <c r="BZ58" s="8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9"/>
      <c r="BM59" s="80"/>
      <c r="BN59" s="80"/>
      <c r="BO59" s="80"/>
      <c r="BP59" s="80"/>
      <c r="BQ59" s="80"/>
      <c r="BR59" s="80"/>
      <c r="BS59" s="80"/>
      <c r="BT59" s="80"/>
      <c r="BU59" s="80"/>
      <c r="BV59" s="80"/>
      <c r="BW59" s="80"/>
      <c r="BX59" s="80"/>
      <c r="BY59" s="80"/>
      <c r="BZ59" s="81"/>
    </row>
    <row r="60" spans="1:78" ht="13.5" customHeight="1" x14ac:dyDescent="0.15">
      <c r="A60" s="2"/>
      <c r="B60" s="28" t="s">
        <v>28</v>
      </c>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30"/>
      <c r="BK60" s="2"/>
      <c r="BL60" s="79"/>
      <c r="BM60" s="80"/>
      <c r="BN60" s="80"/>
      <c r="BO60" s="80"/>
      <c r="BP60" s="80"/>
      <c r="BQ60" s="80"/>
      <c r="BR60" s="80"/>
      <c r="BS60" s="80"/>
      <c r="BT60" s="80"/>
      <c r="BU60" s="80"/>
      <c r="BV60" s="80"/>
      <c r="BW60" s="80"/>
      <c r="BX60" s="80"/>
      <c r="BY60" s="80"/>
      <c r="BZ60" s="81"/>
    </row>
    <row r="61" spans="1:78" ht="13.5" customHeight="1" x14ac:dyDescent="0.15">
      <c r="A61" s="2"/>
      <c r="B61" s="28"/>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30"/>
      <c r="BK61" s="2"/>
      <c r="BL61" s="79"/>
      <c r="BM61" s="80"/>
      <c r="BN61" s="80"/>
      <c r="BO61" s="80"/>
      <c r="BP61" s="80"/>
      <c r="BQ61" s="80"/>
      <c r="BR61" s="80"/>
      <c r="BS61" s="80"/>
      <c r="BT61" s="80"/>
      <c r="BU61" s="80"/>
      <c r="BV61" s="80"/>
      <c r="BW61" s="80"/>
      <c r="BX61" s="80"/>
      <c r="BY61" s="80"/>
      <c r="BZ61" s="8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9"/>
      <c r="BM62" s="80"/>
      <c r="BN62" s="80"/>
      <c r="BO62" s="80"/>
      <c r="BP62" s="80"/>
      <c r="BQ62" s="80"/>
      <c r="BR62" s="80"/>
      <c r="BS62" s="80"/>
      <c r="BT62" s="80"/>
      <c r="BU62" s="80"/>
      <c r="BV62" s="80"/>
      <c r="BW62" s="80"/>
      <c r="BX62" s="80"/>
      <c r="BY62" s="80"/>
      <c r="BZ62" s="8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2"/>
      <c r="BM63" s="83"/>
      <c r="BN63" s="83"/>
      <c r="BO63" s="83"/>
      <c r="BP63" s="83"/>
      <c r="BQ63" s="83"/>
      <c r="BR63" s="83"/>
      <c r="BS63" s="83"/>
      <c r="BT63" s="83"/>
      <c r="BU63" s="83"/>
      <c r="BV63" s="83"/>
      <c r="BW63" s="83"/>
      <c r="BX63" s="83"/>
      <c r="BY63" s="83"/>
      <c r="BZ63" s="8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29</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9" t="s">
        <v>114</v>
      </c>
      <c r="BM66" s="80"/>
      <c r="BN66" s="80"/>
      <c r="BO66" s="80"/>
      <c r="BP66" s="80"/>
      <c r="BQ66" s="80"/>
      <c r="BR66" s="80"/>
      <c r="BS66" s="80"/>
      <c r="BT66" s="80"/>
      <c r="BU66" s="80"/>
      <c r="BV66" s="80"/>
      <c r="BW66" s="80"/>
      <c r="BX66" s="80"/>
      <c r="BY66" s="80"/>
      <c r="BZ66" s="8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9"/>
      <c r="BM67" s="80"/>
      <c r="BN67" s="80"/>
      <c r="BO67" s="80"/>
      <c r="BP67" s="80"/>
      <c r="BQ67" s="80"/>
      <c r="BR67" s="80"/>
      <c r="BS67" s="80"/>
      <c r="BT67" s="80"/>
      <c r="BU67" s="80"/>
      <c r="BV67" s="80"/>
      <c r="BW67" s="80"/>
      <c r="BX67" s="80"/>
      <c r="BY67" s="80"/>
      <c r="BZ67" s="8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9"/>
      <c r="BM68" s="80"/>
      <c r="BN68" s="80"/>
      <c r="BO68" s="80"/>
      <c r="BP68" s="80"/>
      <c r="BQ68" s="80"/>
      <c r="BR68" s="80"/>
      <c r="BS68" s="80"/>
      <c r="BT68" s="80"/>
      <c r="BU68" s="80"/>
      <c r="BV68" s="80"/>
      <c r="BW68" s="80"/>
      <c r="BX68" s="80"/>
      <c r="BY68" s="80"/>
      <c r="BZ68" s="8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9"/>
      <c r="BM69" s="80"/>
      <c r="BN69" s="80"/>
      <c r="BO69" s="80"/>
      <c r="BP69" s="80"/>
      <c r="BQ69" s="80"/>
      <c r="BR69" s="80"/>
      <c r="BS69" s="80"/>
      <c r="BT69" s="80"/>
      <c r="BU69" s="80"/>
      <c r="BV69" s="80"/>
      <c r="BW69" s="80"/>
      <c r="BX69" s="80"/>
      <c r="BY69" s="80"/>
      <c r="BZ69" s="8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9"/>
      <c r="BM70" s="80"/>
      <c r="BN70" s="80"/>
      <c r="BO70" s="80"/>
      <c r="BP70" s="80"/>
      <c r="BQ70" s="80"/>
      <c r="BR70" s="80"/>
      <c r="BS70" s="80"/>
      <c r="BT70" s="80"/>
      <c r="BU70" s="80"/>
      <c r="BV70" s="80"/>
      <c r="BW70" s="80"/>
      <c r="BX70" s="80"/>
      <c r="BY70" s="80"/>
      <c r="BZ70" s="8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9"/>
      <c r="BM71" s="80"/>
      <c r="BN71" s="80"/>
      <c r="BO71" s="80"/>
      <c r="BP71" s="80"/>
      <c r="BQ71" s="80"/>
      <c r="BR71" s="80"/>
      <c r="BS71" s="80"/>
      <c r="BT71" s="80"/>
      <c r="BU71" s="80"/>
      <c r="BV71" s="80"/>
      <c r="BW71" s="80"/>
      <c r="BX71" s="80"/>
      <c r="BY71" s="80"/>
      <c r="BZ71" s="8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9"/>
      <c r="BM72" s="80"/>
      <c r="BN72" s="80"/>
      <c r="BO72" s="80"/>
      <c r="BP72" s="80"/>
      <c r="BQ72" s="80"/>
      <c r="BR72" s="80"/>
      <c r="BS72" s="80"/>
      <c r="BT72" s="80"/>
      <c r="BU72" s="80"/>
      <c r="BV72" s="80"/>
      <c r="BW72" s="80"/>
      <c r="BX72" s="80"/>
      <c r="BY72" s="80"/>
      <c r="BZ72" s="8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9"/>
      <c r="BM73" s="80"/>
      <c r="BN73" s="80"/>
      <c r="BO73" s="80"/>
      <c r="BP73" s="80"/>
      <c r="BQ73" s="80"/>
      <c r="BR73" s="80"/>
      <c r="BS73" s="80"/>
      <c r="BT73" s="80"/>
      <c r="BU73" s="80"/>
      <c r="BV73" s="80"/>
      <c r="BW73" s="80"/>
      <c r="BX73" s="80"/>
      <c r="BY73" s="80"/>
      <c r="BZ73" s="8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9"/>
      <c r="BM74" s="80"/>
      <c r="BN74" s="80"/>
      <c r="BO74" s="80"/>
      <c r="BP74" s="80"/>
      <c r="BQ74" s="80"/>
      <c r="BR74" s="80"/>
      <c r="BS74" s="80"/>
      <c r="BT74" s="80"/>
      <c r="BU74" s="80"/>
      <c r="BV74" s="80"/>
      <c r="BW74" s="80"/>
      <c r="BX74" s="80"/>
      <c r="BY74" s="80"/>
      <c r="BZ74" s="8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9"/>
      <c r="BM75" s="80"/>
      <c r="BN75" s="80"/>
      <c r="BO75" s="80"/>
      <c r="BP75" s="80"/>
      <c r="BQ75" s="80"/>
      <c r="BR75" s="80"/>
      <c r="BS75" s="80"/>
      <c r="BT75" s="80"/>
      <c r="BU75" s="80"/>
      <c r="BV75" s="80"/>
      <c r="BW75" s="80"/>
      <c r="BX75" s="80"/>
      <c r="BY75" s="80"/>
      <c r="BZ75" s="8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9"/>
      <c r="BM76" s="80"/>
      <c r="BN76" s="80"/>
      <c r="BO76" s="80"/>
      <c r="BP76" s="80"/>
      <c r="BQ76" s="80"/>
      <c r="BR76" s="80"/>
      <c r="BS76" s="80"/>
      <c r="BT76" s="80"/>
      <c r="BU76" s="80"/>
      <c r="BV76" s="80"/>
      <c r="BW76" s="80"/>
      <c r="BX76" s="80"/>
      <c r="BY76" s="80"/>
      <c r="BZ76" s="8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9"/>
      <c r="BM77" s="80"/>
      <c r="BN77" s="80"/>
      <c r="BO77" s="80"/>
      <c r="BP77" s="80"/>
      <c r="BQ77" s="80"/>
      <c r="BR77" s="80"/>
      <c r="BS77" s="80"/>
      <c r="BT77" s="80"/>
      <c r="BU77" s="80"/>
      <c r="BV77" s="80"/>
      <c r="BW77" s="80"/>
      <c r="BX77" s="80"/>
      <c r="BY77" s="80"/>
      <c r="BZ77" s="8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9"/>
      <c r="BM78" s="80"/>
      <c r="BN78" s="80"/>
      <c r="BO78" s="80"/>
      <c r="BP78" s="80"/>
      <c r="BQ78" s="80"/>
      <c r="BR78" s="80"/>
      <c r="BS78" s="80"/>
      <c r="BT78" s="80"/>
      <c r="BU78" s="80"/>
      <c r="BV78" s="80"/>
      <c r="BW78" s="80"/>
      <c r="BX78" s="80"/>
      <c r="BY78" s="80"/>
      <c r="BZ78" s="8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9"/>
      <c r="BM79" s="80"/>
      <c r="BN79" s="80"/>
      <c r="BO79" s="80"/>
      <c r="BP79" s="80"/>
      <c r="BQ79" s="80"/>
      <c r="BR79" s="80"/>
      <c r="BS79" s="80"/>
      <c r="BT79" s="80"/>
      <c r="BU79" s="80"/>
      <c r="BV79" s="80"/>
      <c r="BW79" s="80"/>
      <c r="BX79" s="80"/>
      <c r="BY79" s="80"/>
      <c r="BZ79" s="8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9"/>
      <c r="BM80" s="80"/>
      <c r="BN80" s="80"/>
      <c r="BO80" s="80"/>
      <c r="BP80" s="80"/>
      <c r="BQ80" s="80"/>
      <c r="BR80" s="80"/>
      <c r="BS80" s="80"/>
      <c r="BT80" s="80"/>
      <c r="BU80" s="80"/>
      <c r="BV80" s="80"/>
      <c r="BW80" s="80"/>
      <c r="BX80" s="80"/>
      <c r="BY80" s="80"/>
      <c r="BZ80" s="8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9"/>
      <c r="BM81" s="80"/>
      <c r="BN81" s="80"/>
      <c r="BO81" s="80"/>
      <c r="BP81" s="80"/>
      <c r="BQ81" s="80"/>
      <c r="BR81" s="80"/>
      <c r="BS81" s="80"/>
      <c r="BT81" s="80"/>
      <c r="BU81" s="80"/>
      <c r="BV81" s="80"/>
      <c r="BW81" s="80"/>
      <c r="BX81" s="80"/>
      <c r="BY81" s="80"/>
      <c r="BZ81" s="8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2"/>
      <c r="BM82" s="83"/>
      <c r="BN82" s="83"/>
      <c r="BO82" s="83"/>
      <c r="BP82" s="83"/>
      <c r="BQ82" s="83"/>
      <c r="BR82" s="83"/>
      <c r="BS82" s="83"/>
      <c r="BT82" s="83"/>
      <c r="BU82" s="83"/>
      <c r="BV82" s="83"/>
      <c r="BW82" s="83"/>
      <c r="BX82" s="83"/>
      <c r="BY82" s="83"/>
      <c r="BZ82" s="84"/>
    </row>
    <row r="83" spans="1:78" x14ac:dyDescent="0.15">
      <c r="C83" s="37" t="s">
        <v>30</v>
      </c>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37"/>
      <c r="BB83" s="37"/>
      <c r="BC83" s="37"/>
      <c r="BD83" s="37"/>
      <c r="BE83" s="37"/>
      <c r="BF83" s="37"/>
      <c r="BG83" s="37"/>
      <c r="BH83" s="37"/>
      <c r="BI83" s="37"/>
      <c r="BJ83" s="3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PXJr+nnaTbuy7r5E5j5BY83T72YJ2jSbjD6X6HDWDNVSUfRUTFfPSD7YlpTHhkx2tSGtvoweMVj/hiDsubxWkQ==" saltValue="MIxS08FSCkA2fQwF7Vnm/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66" t="s">
        <v>52</v>
      </c>
      <c r="I3" s="67"/>
      <c r="J3" s="67"/>
      <c r="K3" s="67"/>
      <c r="L3" s="67"/>
      <c r="M3" s="67"/>
      <c r="N3" s="67"/>
      <c r="O3" s="67"/>
      <c r="P3" s="67"/>
      <c r="Q3" s="67"/>
      <c r="R3" s="67"/>
      <c r="S3" s="67"/>
      <c r="T3" s="67"/>
      <c r="U3" s="67"/>
      <c r="V3" s="67"/>
      <c r="W3" s="67"/>
      <c r="X3" s="68"/>
      <c r="Y3" s="72" t="s">
        <v>53</v>
      </c>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t="s">
        <v>54</v>
      </c>
      <c r="DJ3" s="65"/>
      <c r="DK3" s="65"/>
      <c r="DL3" s="65"/>
      <c r="DM3" s="65"/>
      <c r="DN3" s="65"/>
      <c r="DO3" s="65"/>
      <c r="DP3" s="65"/>
      <c r="DQ3" s="65"/>
      <c r="DR3" s="65"/>
      <c r="DS3" s="65"/>
      <c r="DT3" s="65"/>
      <c r="DU3" s="65"/>
      <c r="DV3" s="65"/>
      <c r="DW3" s="65"/>
      <c r="DX3" s="65"/>
      <c r="DY3" s="65"/>
      <c r="DZ3" s="65"/>
      <c r="EA3" s="65"/>
      <c r="EB3" s="65"/>
      <c r="EC3" s="65"/>
      <c r="ED3" s="65"/>
      <c r="EE3" s="65"/>
      <c r="EF3" s="65"/>
      <c r="EG3" s="65"/>
      <c r="EH3" s="65"/>
      <c r="EI3" s="65"/>
      <c r="EJ3" s="65"/>
      <c r="EK3" s="65"/>
      <c r="EL3" s="65"/>
      <c r="EM3" s="65"/>
      <c r="EN3" s="65"/>
      <c r="EO3" s="65"/>
    </row>
    <row r="4" spans="1:148" x14ac:dyDescent="0.15">
      <c r="A4" s="14" t="s">
        <v>55</v>
      </c>
      <c r="B4" s="16"/>
      <c r="C4" s="16"/>
      <c r="D4" s="16"/>
      <c r="E4" s="16"/>
      <c r="F4" s="16"/>
      <c r="G4" s="16"/>
      <c r="H4" s="69"/>
      <c r="I4" s="70"/>
      <c r="J4" s="70"/>
      <c r="K4" s="70"/>
      <c r="L4" s="70"/>
      <c r="M4" s="70"/>
      <c r="N4" s="70"/>
      <c r="O4" s="70"/>
      <c r="P4" s="70"/>
      <c r="Q4" s="70"/>
      <c r="R4" s="70"/>
      <c r="S4" s="70"/>
      <c r="T4" s="70"/>
      <c r="U4" s="70"/>
      <c r="V4" s="70"/>
      <c r="W4" s="70"/>
      <c r="X4" s="71"/>
      <c r="Y4" s="65" t="s">
        <v>56</v>
      </c>
      <c r="Z4" s="65"/>
      <c r="AA4" s="65"/>
      <c r="AB4" s="65"/>
      <c r="AC4" s="65"/>
      <c r="AD4" s="65"/>
      <c r="AE4" s="65"/>
      <c r="AF4" s="65"/>
      <c r="AG4" s="65"/>
      <c r="AH4" s="65"/>
      <c r="AI4" s="65"/>
      <c r="AJ4" s="65" t="s">
        <v>57</v>
      </c>
      <c r="AK4" s="65"/>
      <c r="AL4" s="65"/>
      <c r="AM4" s="65"/>
      <c r="AN4" s="65"/>
      <c r="AO4" s="65"/>
      <c r="AP4" s="65"/>
      <c r="AQ4" s="65"/>
      <c r="AR4" s="65"/>
      <c r="AS4" s="65"/>
      <c r="AT4" s="65"/>
      <c r="AU4" s="65" t="s">
        <v>58</v>
      </c>
      <c r="AV4" s="65"/>
      <c r="AW4" s="65"/>
      <c r="AX4" s="65"/>
      <c r="AY4" s="65"/>
      <c r="AZ4" s="65"/>
      <c r="BA4" s="65"/>
      <c r="BB4" s="65"/>
      <c r="BC4" s="65"/>
      <c r="BD4" s="65"/>
      <c r="BE4" s="65"/>
      <c r="BF4" s="65" t="s">
        <v>59</v>
      </c>
      <c r="BG4" s="65"/>
      <c r="BH4" s="65"/>
      <c r="BI4" s="65"/>
      <c r="BJ4" s="65"/>
      <c r="BK4" s="65"/>
      <c r="BL4" s="65"/>
      <c r="BM4" s="65"/>
      <c r="BN4" s="65"/>
      <c r="BO4" s="65"/>
      <c r="BP4" s="65"/>
      <c r="BQ4" s="65" t="s">
        <v>60</v>
      </c>
      <c r="BR4" s="65"/>
      <c r="BS4" s="65"/>
      <c r="BT4" s="65"/>
      <c r="BU4" s="65"/>
      <c r="BV4" s="65"/>
      <c r="BW4" s="65"/>
      <c r="BX4" s="65"/>
      <c r="BY4" s="65"/>
      <c r="BZ4" s="65"/>
      <c r="CA4" s="65"/>
      <c r="CB4" s="65" t="s">
        <v>61</v>
      </c>
      <c r="CC4" s="65"/>
      <c r="CD4" s="65"/>
      <c r="CE4" s="65"/>
      <c r="CF4" s="65"/>
      <c r="CG4" s="65"/>
      <c r="CH4" s="65"/>
      <c r="CI4" s="65"/>
      <c r="CJ4" s="65"/>
      <c r="CK4" s="65"/>
      <c r="CL4" s="65"/>
      <c r="CM4" s="65" t="s">
        <v>62</v>
      </c>
      <c r="CN4" s="65"/>
      <c r="CO4" s="65"/>
      <c r="CP4" s="65"/>
      <c r="CQ4" s="65"/>
      <c r="CR4" s="65"/>
      <c r="CS4" s="65"/>
      <c r="CT4" s="65"/>
      <c r="CU4" s="65"/>
      <c r="CV4" s="65"/>
      <c r="CW4" s="65"/>
      <c r="CX4" s="65" t="s">
        <v>63</v>
      </c>
      <c r="CY4" s="65"/>
      <c r="CZ4" s="65"/>
      <c r="DA4" s="65"/>
      <c r="DB4" s="65"/>
      <c r="DC4" s="65"/>
      <c r="DD4" s="65"/>
      <c r="DE4" s="65"/>
      <c r="DF4" s="65"/>
      <c r="DG4" s="65"/>
      <c r="DH4" s="65"/>
      <c r="DI4" s="65" t="s">
        <v>64</v>
      </c>
      <c r="DJ4" s="65"/>
      <c r="DK4" s="65"/>
      <c r="DL4" s="65"/>
      <c r="DM4" s="65"/>
      <c r="DN4" s="65"/>
      <c r="DO4" s="65"/>
      <c r="DP4" s="65"/>
      <c r="DQ4" s="65"/>
      <c r="DR4" s="65"/>
      <c r="DS4" s="65"/>
      <c r="DT4" s="65" t="s">
        <v>65</v>
      </c>
      <c r="DU4" s="65"/>
      <c r="DV4" s="65"/>
      <c r="DW4" s="65"/>
      <c r="DX4" s="65"/>
      <c r="DY4" s="65"/>
      <c r="DZ4" s="65"/>
      <c r="EA4" s="65"/>
      <c r="EB4" s="65"/>
      <c r="EC4" s="65"/>
      <c r="ED4" s="65"/>
      <c r="EE4" s="65" t="s">
        <v>66</v>
      </c>
      <c r="EF4" s="65"/>
      <c r="EG4" s="65"/>
      <c r="EH4" s="65"/>
      <c r="EI4" s="65"/>
      <c r="EJ4" s="65"/>
      <c r="EK4" s="65"/>
      <c r="EL4" s="65"/>
      <c r="EM4" s="65"/>
      <c r="EN4" s="65"/>
      <c r="EO4" s="65"/>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112372</v>
      </c>
      <c r="D6" s="19">
        <f t="shared" si="3"/>
        <v>46</v>
      </c>
      <c r="E6" s="19">
        <f t="shared" si="3"/>
        <v>17</v>
      </c>
      <c r="F6" s="19">
        <f t="shared" si="3"/>
        <v>1</v>
      </c>
      <c r="G6" s="19">
        <f t="shared" si="3"/>
        <v>0</v>
      </c>
      <c r="H6" s="19" t="str">
        <f t="shared" si="3"/>
        <v>埼玉県　三郷市</v>
      </c>
      <c r="I6" s="19" t="str">
        <f t="shared" si="3"/>
        <v>法適用</v>
      </c>
      <c r="J6" s="19" t="str">
        <f t="shared" si="3"/>
        <v>下水道事業</v>
      </c>
      <c r="K6" s="19" t="str">
        <f t="shared" si="3"/>
        <v>公共下水道</v>
      </c>
      <c r="L6" s="19" t="str">
        <f t="shared" si="3"/>
        <v>Ab</v>
      </c>
      <c r="M6" s="19" t="str">
        <f t="shared" si="3"/>
        <v>非設置</v>
      </c>
      <c r="N6" s="20" t="str">
        <f t="shared" si="3"/>
        <v>-</v>
      </c>
      <c r="O6" s="20">
        <f t="shared" si="3"/>
        <v>49.18</v>
      </c>
      <c r="P6" s="20">
        <f t="shared" si="3"/>
        <v>88.2</v>
      </c>
      <c r="Q6" s="20">
        <f t="shared" si="3"/>
        <v>86.54</v>
      </c>
      <c r="R6" s="20">
        <f t="shared" si="3"/>
        <v>2214</v>
      </c>
      <c r="S6" s="20">
        <f t="shared" si="3"/>
        <v>141942</v>
      </c>
      <c r="T6" s="20">
        <f t="shared" si="3"/>
        <v>30.13</v>
      </c>
      <c r="U6" s="20">
        <f t="shared" si="3"/>
        <v>4710.99</v>
      </c>
      <c r="V6" s="20">
        <f t="shared" si="3"/>
        <v>125185</v>
      </c>
      <c r="W6" s="20">
        <f t="shared" si="3"/>
        <v>13.72</v>
      </c>
      <c r="X6" s="20">
        <f t="shared" si="3"/>
        <v>9124.27</v>
      </c>
      <c r="Y6" s="21" t="str">
        <f>IF(Y7="",NA(),Y7)</f>
        <v>-</v>
      </c>
      <c r="Z6" s="21">
        <f t="shared" ref="Z6:AH6" si="4">IF(Z7="",NA(),Z7)</f>
        <v>109.05</v>
      </c>
      <c r="AA6" s="21">
        <f t="shared" si="4"/>
        <v>111.89</v>
      </c>
      <c r="AB6" s="21">
        <f t="shared" si="4"/>
        <v>111.19</v>
      </c>
      <c r="AC6" s="21">
        <f t="shared" si="4"/>
        <v>112.32</v>
      </c>
      <c r="AD6" s="21" t="str">
        <f t="shared" si="4"/>
        <v>-</v>
      </c>
      <c r="AE6" s="21">
        <f t="shared" si="4"/>
        <v>107.05</v>
      </c>
      <c r="AF6" s="21">
        <f t="shared" si="4"/>
        <v>106.43</v>
      </c>
      <c r="AG6" s="21">
        <f t="shared" si="4"/>
        <v>106.81</v>
      </c>
      <c r="AH6" s="21">
        <f t="shared" si="4"/>
        <v>106.99</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0">
        <f t="shared" si="5"/>
        <v>0</v>
      </c>
      <c r="AQ6" s="20">
        <f t="shared" si="5"/>
        <v>0</v>
      </c>
      <c r="AR6" s="20">
        <f t="shared" si="5"/>
        <v>0</v>
      </c>
      <c r="AS6" s="20">
        <f t="shared" si="5"/>
        <v>0</v>
      </c>
      <c r="AT6" s="20" t="str">
        <f>IF(AT7="","",IF(AT7="-","【-】","【"&amp;SUBSTITUTE(TEXT(AT7,"#,##0.00"),"-","△")&amp;"】"))</f>
        <v>【3.03】</v>
      </c>
      <c r="AU6" s="21" t="str">
        <f>IF(AU7="",NA(),AU7)</f>
        <v>-</v>
      </c>
      <c r="AV6" s="21">
        <f t="shared" ref="AV6:BD6" si="6">IF(AV7="",NA(),AV7)</f>
        <v>33.53</v>
      </c>
      <c r="AW6" s="21">
        <f t="shared" si="6"/>
        <v>38.270000000000003</v>
      </c>
      <c r="AX6" s="21">
        <f t="shared" si="6"/>
        <v>44.29</v>
      </c>
      <c r="AY6" s="21">
        <f t="shared" si="6"/>
        <v>73.41</v>
      </c>
      <c r="AZ6" s="21" t="str">
        <f t="shared" si="6"/>
        <v>-</v>
      </c>
      <c r="BA6" s="21">
        <f t="shared" si="6"/>
        <v>84.84</v>
      </c>
      <c r="BB6" s="21">
        <f t="shared" si="6"/>
        <v>88.42</v>
      </c>
      <c r="BC6" s="21">
        <f t="shared" si="6"/>
        <v>93.63</v>
      </c>
      <c r="BD6" s="21">
        <f t="shared" si="6"/>
        <v>100.41</v>
      </c>
      <c r="BE6" s="20" t="str">
        <f>IF(BE7="","",IF(BE7="-","【-】","【"&amp;SUBSTITUTE(TEXT(BE7,"#,##0.00"),"-","△")&amp;"】"))</f>
        <v>【78.43】</v>
      </c>
      <c r="BF6" s="21" t="str">
        <f>IF(BF7="",NA(),BF7)</f>
        <v>-</v>
      </c>
      <c r="BG6" s="21">
        <f t="shared" ref="BG6:BO6" si="7">IF(BG7="",NA(),BG7)</f>
        <v>1327.6</v>
      </c>
      <c r="BH6" s="21">
        <f t="shared" si="7"/>
        <v>1274.3699999999999</v>
      </c>
      <c r="BI6" s="21">
        <f t="shared" si="7"/>
        <v>1234.46</v>
      </c>
      <c r="BJ6" s="21">
        <f t="shared" si="7"/>
        <v>1232.6600000000001</v>
      </c>
      <c r="BK6" s="21" t="str">
        <f t="shared" si="7"/>
        <v>-</v>
      </c>
      <c r="BL6" s="21">
        <f t="shared" si="7"/>
        <v>565.62</v>
      </c>
      <c r="BM6" s="21">
        <f t="shared" si="7"/>
        <v>544.61</v>
      </c>
      <c r="BN6" s="21">
        <f t="shared" si="7"/>
        <v>525.07000000000005</v>
      </c>
      <c r="BO6" s="21">
        <f t="shared" si="7"/>
        <v>499.16</v>
      </c>
      <c r="BP6" s="20" t="str">
        <f>IF(BP7="","",IF(BP7="-","【-】","【"&amp;SUBSTITUTE(TEXT(BP7,"#,##0.00"),"-","△")&amp;"】"))</f>
        <v>【630.82】</v>
      </c>
      <c r="BQ6" s="21" t="str">
        <f>IF(BQ7="",NA(),BQ7)</f>
        <v>-</v>
      </c>
      <c r="BR6" s="21">
        <f t="shared" ref="BR6:BZ6" si="8">IF(BR7="",NA(),BR7)</f>
        <v>85.95</v>
      </c>
      <c r="BS6" s="21">
        <f t="shared" si="8"/>
        <v>78.239999999999995</v>
      </c>
      <c r="BT6" s="21">
        <f t="shared" si="8"/>
        <v>78.47</v>
      </c>
      <c r="BU6" s="21">
        <f t="shared" si="8"/>
        <v>79.260000000000005</v>
      </c>
      <c r="BV6" s="21" t="str">
        <f t="shared" si="8"/>
        <v>-</v>
      </c>
      <c r="BW6" s="21">
        <f t="shared" si="8"/>
        <v>102.36</v>
      </c>
      <c r="BX6" s="21">
        <f t="shared" si="8"/>
        <v>103.76</v>
      </c>
      <c r="BY6" s="21">
        <f t="shared" si="8"/>
        <v>103.57</v>
      </c>
      <c r="BZ6" s="21">
        <f t="shared" si="8"/>
        <v>104.04</v>
      </c>
      <c r="CA6" s="20" t="str">
        <f>IF(CA7="","",IF(CA7="-","【-】","【"&amp;SUBSTITUTE(TEXT(CA7,"#,##0.00"),"-","△")&amp;"】"))</f>
        <v>【97.81】</v>
      </c>
      <c r="CB6" s="21" t="str">
        <f>IF(CB7="",NA(),CB7)</f>
        <v>-</v>
      </c>
      <c r="CC6" s="21">
        <f t="shared" ref="CC6:CK6" si="9">IF(CC7="",NA(),CC7)</f>
        <v>130.37</v>
      </c>
      <c r="CD6" s="21">
        <f t="shared" si="9"/>
        <v>150</v>
      </c>
      <c r="CE6" s="21">
        <f t="shared" si="9"/>
        <v>150</v>
      </c>
      <c r="CF6" s="21">
        <f t="shared" si="9"/>
        <v>150</v>
      </c>
      <c r="CG6" s="21" t="str">
        <f t="shared" si="9"/>
        <v>-</v>
      </c>
      <c r="CH6" s="21">
        <f t="shared" si="9"/>
        <v>114.01</v>
      </c>
      <c r="CI6" s="21">
        <f t="shared" si="9"/>
        <v>111.18</v>
      </c>
      <c r="CJ6" s="21">
        <f t="shared" si="9"/>
        <v>111.78</v>
      </c>
      <c r="CK6" s="21">
        <f t="shared" si="9"/>
        <v>112.75</v>
      </c>
      <c r="CL6" s="20" t="str">
        <f>IF(CL7="","",IF(CL7="-","【-】","【"&amp;SUBSTITUTE(TEXT(CL7,"#,##0.00"),"-","△")&amp;"】"))</f>
        <v>【138.75】</v>
      </c>
      <c r="CM6" s="21" t="str">
        <f>IF(CM7="",NA(),CM7)</f>
        <v>-</v>
      </c>
      <c r="CN6" s="21" t="str">
        <f t="shared" ref="CN6:CV6" si="10">IF(CN7="",NA(),CN7)</f>
        <v>-</v>
      </c>
      <c r="CO6" s="21" t="str">
        <f t="shared" si="10"/>
        <v>-</v>
      </c>
      <c r="CP6" s="21" t="str">
        <f t="shared" si="10"/>
        <v>-</v>
      </c>
      <c r="CQ6" s="21" t="str">
        <f t="shared" si="10"/>
        <v>-</v>
      </c>
      <c r="CR6" s="21" t="str">
        <f t="shared" si="10"/>
        <v>-</v>
      </c>
      <c r="CS6" s="21">
        <f t="shared" si="10"/>
        <v>67.709999999999994</v>
      </c>
      <c r="CT6" s="21">
        <f t="shared" si="10"/>
        <v>67.13</v>
      </c>
      <c r="CU6" s="21">
        <f t="shared" si="10"/>
        <v>66.819999999999993</v>
      </c>
      <c r="CV6" s="21">
        <f t="shared" si="10"/>
        <v>65.98</v>
      </c>
      <c r="CW6" s="20" t="str">
        <f>IF(CW7="","",IF(CW7="-","【-】","【"&amp;SUBSTITUTE(TEXT(CW7,"#,##0.00"),"-","△")&amp;"】"))</f>
        <v>【58.94】</v>
      </c>
      <c r="CX6" s="21" t="str">
        <f>IF(CX7="",NA(),CX7)</f>
        <v>-</v>
      </c>
      <c r="CY6" s="21">
        <f t="shared" ref="CY6:DG6" si="11">IF(CY7="",NA(),CY7)</f>
        <v>88.72</v>
      </c>
      <c r="CZ6" s="21">
        <f t="shared" si="11"/>
        <v>89.02</v>
      </c>
      <c r="DA6" s="21">
        <f t="shared" si="11"/>
        <v>89.86</v>
      </c>
      <c r="DB6" s="21">
        <f t="shared" si="11"/>
        <v>90.6</v>
      </c>
      <c r="DC6" s="21" t="str">
        <f t="shared" si="11"/>
        <v>-</v>
      </c>
      <c r="DD6" s="21">
        <f t="shared" si="11"/>
        <v>97.24</v>
      </c>
      <c r="DE6" s="21">
        <f t="shared" si="11"/>
        <v>97.79</v>
      </c>
      <c r="DF6" s="21">
        <f t="shared" si="11"/>
        <v>97.75</v>
      </c>
      <c r="DG6" s="21">
        <f t="shared" si="11"/>
        <v>97.83</v>
      </c>
      <c r="DH6" s="20" t="str">
        <f>IF(DH7="","",IF(DH7="-","【-】","【"&amp;SUBSTITUTE(TEXT(DH7,"#,##0.00"),"-","△")&amp;"】"))</f>
        <v>【95.91】</v>
      </c>
      <c r="DI6" s="21" t="str">
        <f>IF(DI7="",NA(),DI7)</f>
        <v>-</v>
      </c>
      <c r="DJ6" s="21">
        <f t="shared" ref="DJ6:DR6" si="12">IF(DJ7="",NA(),DJ7)</f>
        <v>2.92</v>
      </c>
      <c r="DK6" s="21">
        <f t="shared" si="12"/>
        <v>5.76</v>
      </c>
      <c r="DL6" s="21">
        <f t="shared" si="12"/>
        <v>8.51</v>
      </c>
      <c r="DM6" s="21">
        <f t="shared" si="12"/>
        <v>11.12</v>
      </c>
      <c r="DN6" s="21" t="str">
        <f t="shared" si="12"/>
        <v>-</v>
      </c>
      <c r="DO6" s="21">
        <f t="shared" si="12"/>
        <v>27.39</v>
      </c>
      <c r="DP6" s="21">
        <f t="shared" si="12"/>
        <v>30.42</v>
      </c>
      <c r="DQ6" s="21">
        <f t="shared" si="12"/>
        <v>32.96</v>
      </c>
      <c r="DR6" s="21">
        <f t="shared" si="12"/>
        <v>34.909999999999997</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1">
        <f t="shared" si="13"/>
        <v>5.86</v>
      </c>
      <c r="EA6" s="21">
        <f t="shared" si="13"/>
        <v>6.66</v>
      </c>
      <c r="EB6" s="21">
        <f t="shared" si="13"/>
        <v>8.49</v>
      </c>
      <c r="EC6" s="21">
        <f t="shared" si="13"/>
        <v>10.08</v>
      </c>
      <c r="ED6" s="20" t="str">
        <f>IF(ED7="","",IF(ED7="-","【-】","【"&amp;SUBSTITUTE(TEXT(ED7,"#,##0.00"),"-","△")&amp;"】"))</f>
        <v>【8.68】</v>
      </c>
      <c r="EE6" s="21" t="str">
        <f>IF(EE7="",NA(),EE7)</f>
        <v>-</v>
      </c>
      <c r="EF6" s="21">
        <f t="shared" ref="EF6:EN6" si="14">IF(EF7="",NA(),EF7)</f>
        <v>0.03</v>
      </c>
      <c r="EG6" s="21">
        <f t="shared" si="14"/>
        <v>7.0000000000000007E-2</v>
      </c>
      <c r="EH6" s="20">
        <f t="shared" si="14"/>
        <v>0</v>
      </c>
      <c r="EI6" s="20">
        <f t="shared" si="14"/>
        <v>0</v>
      </c>
      <c r="EJ6" s="21" t="str">
        <f t="shared" si="14"/>
        <v>-</v>
      </c>
      <c r="EK6" s="21">
        <f t="shared" si="14"/>
        <v>0.19</v>
      </c>
      <c r="EL6" s="21">
        <f t="shared" si="14"/>
        <v>0.14000000000000001</v>
      </c>
      <c r="EM6" s="21">
        <f t="shared" si="14"/>
        <v>0.15</v>
      </c>
      <c r="EN6" s="21">
        <f t="shared" si="14"/>
        <v>0.12</v>
      </c>
      <c r="EO6" s="20" t="str">
        <f>IF(EO7="","",IF(EO7="-","【-】","【"&amp;SUBSTITUTE(TEXT(EO7,"#,##0.00"),"-","△")&amp;"】"))</f>
        <v>【0.22】</v>
      </c>
    </row>
    <row r="7" spans="1:148" s="22" customFormat="1" x14ac:dyDescent="0.15">
      <c r="A7" s="14"/>
      <c r="B7" s="23">
        <v>2023</v>
      </c>
      <c r="C7" s="23">
        <v>112372</v>
      </c>
      <c r="D7" s="23">
        <v>46</v>
      </c>
      <c r="E7" s="23">
        <v>17</v>
      </c>
      <c r="F7" s="23">
        <v>1</v>
      </c>
      <c r="G7" s="23">
        <v>0</v>
      </c>
      <c r="H7" s="23" t="s">
        <v>96</v>
      </c>
      <c r="I7" s="23" t="s">
        <v>97</v>
      </c>
      <c r="J7" s="23" t="s">
        <v>98</v>
      </c>
      <c r="K7" s="23" t="s">
        <v>99</v>
      </c>
      <c r="L7" s="23" t="s">
        <v>100</v>
      </c>
      <c r="M7" s="23" t="s">
        <v>101</v>
      </c>
      <c r="N7" s="24" t="s">
        <v>102</v>
      </c>
      <c r="O7" s="24">
        <v>49.18</v>
      </c>
      <c r="P7" s="24">
        <v>88.2</v>
      </c>
      <c r="Q7" s="24">
        <v>86.54</v>
      </c>
      <c r="R7" s="24">
        <v>2214</v>
      </c>
      <c r="S7" s="24">
        <v>141942</v>
      </c>
      <c r="T7" s="24">
        <v>30.13</v>
      </c>
      <c r="U7" s="24">
        <v>4710.99</v>
      </c>
      <c r="V7" s="24">
        <v>125185</v>
      </c>
      <c r="W7" s="24">
        <v>13.72</v>
      </c>
      <c r="X7" s="24">
        <v>9124.27</v>
      </c>
      <c r="Y7" s="24" t="s">
        <v>102</v>
      </c>
      <c r="Z7" s="24">
        <v>109.05</v>
      </c>
      <c r="AA7" s="24">
        <v>111.89</v>
      </c>
      <c r="AB7" s="24">
        <v>111.19</v>
      </c>
      <c r="AC7" s="24">
        <v>112.32</v>
      </c>
      <c r="AD7" s="24" t="s">
        <v>102</v>
      </c>
      <c r="AE7" s="24">
        <v>107.05</v>
      </c>
      <c r="AF7" s="24">
        <v>106.43</v>
      </c>
      <c r="AG7" s="24">
        <v>106.81</v>
      </c>
      <c r="AH7" s="24">
        <v>106.99</v>
      </c>
      <c r="AI7" s="24">
        <v>105.91</v>
      </c>
      <c r="AJ7" s="24" t="s">
        <v>102</v>
      </c>
      <c r="AK7" s="24">
        <v>0</v>
      </c>
      <c r="AL7" s="24">
        <v>0</v>
      </c>
      <c r="AM7" s="24">
        <v>0</v>
      </c>
      <c r="AN7" s="24">
        <v>0</v>
      </c>
      <c r="AO7" s="24" t="s">
        <v>102</v>
      </c>
      <c r="AP7" s="24">
        <v>0</v>
      </c>
      <c r="AQ7" s="24">
        <v>0</v>
      </c>
      <c r="AR7" s="24">
        <v>0</v>
      </c>
      <c r="AS7" s="24">
        <v>0</v>
      </c>
      <c r="AT7" s="24">
        <v>3.03</v>
      </c>
      <c r="AU7" s="24" t="s">
        <v>102</v>
      </c>
      <c r="AV7" s="24">
        <v>33.53</v>
      </c>
      <c r="AW7" s="24">
        <v>38.270000000000003</v>
      </c>
      <c r="AX7" s="24">
        <v>44.29</v>
      </c>
      <c r="AY7" s="24">
        <v>73.41</v>
      </c>
      <c r="AZ7" s="24" t="s">
        <v>102</v>
      </c>
      <c r="BA7" s="24">
        <v>84.84</v>
      </c>
      <c r="BB7" s="24">
        <v>88.42</v>
      </c>
      <c r="BC7" s="24">
        <v>93.63</v>
      </c>
      <c r="BD7" s="24">
        <v>100.41</v>
      </c>
      <c r="BE7" s="24">
        <v>78.430000000000007</v>
      </c>
      <c r="BF7" s="24" t="s">
        <v>102</v>
      </c>
      <c r="BG7" s="24">
        <v>1327.6</v>
      </c>
      <c r="BH7" s="24">
        <v>1274.3699999999999</v>
      </c>
      <c r="BI7" s="24">
        <v>1234.46</v>
      </c>
      <c r="BJ7" s="24">
        <v>1232.6600000000001</v>
      </c>
      <c r="BK7" s="24" t="s">
        <v>102</v>
      </c>
      <c r="BL7" s="24">
        <v>565.62</v>
      </c>
      <c r="BM7" s="24">
        <v>544.61</v>
      </c>
      <c r="BN7" s="24">
        <v>525.07000000000005</v>
      </c>
      <c r="BO7" s="24">
        <v>499.16</v>
      </c>
      <c r="BP7" s="24">
        <v>630.82000000000005</v>
      </c>
      <c r="BQ7" s="24" t="s">
        <v>102</v>
      </c>
      <c r="BR7" s="24">
        <v>85.95</v>
      </c>
      <c r="BS7" s="24">
        <v>78.239999999999995</v>
      </c>
      <c r="BT7" s="24">
        <v>78.47</v>
      </c>
      <c r="BU7" s="24">
        <v>79.260000000000005</v>
      </c>
      <c r="BV7" s="24" t="s">
        <v>102</v>
      </c>
      <c r="BW7" s="24">
        <v>102.36</v>
      </c>
      <c r="BX7" s="24">
        <v>103.76</v>
      </c>
      <c r="BY7" s="24">
        <v>103.57</v>
      </c>
      <c r="BZ7" s="24">
        <v>104.04</v>
      </c>
      <c r="CA7" s="24">
        <v>97.81</v>
      </c>
      <c r="CB7" s="24" t="s">
        <v>102</v>
      </c>
      <c r="CC7" s="24">
        <v>130.37</v>
      </c>
      <c r="CD7" s="24">
        <v>150</v>
      </c>
      <c r="CE7" s="24">
        <v>150</v>
      </c>
      <c r="CF7" s="24">
        <v>150</v>
      </c>
      <c r="CG7" s="24" t="s">
        <v>102</v>
      </c>
      <c r="CH7" s="24">
        <v>114.01</v>
      </c>
      <c r="CI7" s="24">
        <v>111.18</v>
      </c>
      <c r="CJ7" s="24">
        <v>111.78</v>
      </c>
      <c r="CK7" s="24">
        <v>112.75</v>
      </c>
      <c r="CL7" s="24">
        <v>138.75</v>
      </c>
      <c r="CM7" s="24" t="s">
        <v>102</v>
      </c>
      <c r="CN7" s="24" t="s">
        <v>102</v>
      </c>
      <c r="CO7" s="24" t="s">
        <v>102</v>
      </c>
      <c r="CP7" s="24" t="s">
        <v>102</v>
      </c>
      <c r="CQ7" s="24" t="s">
        <v>102</v>
      </c>
      <c r="CR7" s="24" t="s">
        <v>102</v>
      </c>
      <c r="CS7" s="24">
        <v>67.709999999999994</v>
      </c>
      <c r="CT7" s="24">
        <v>67.13</v>
      </c>
      <c r="CU7" s="24">
        <v>66.819999999999993</v>
      </c>
      <c r="CV7" s="24">
        <v>65.98</v>
      </c>
      <c r="CW7" s="24">
        <v>58.94</v>
      </c>
      <c r="CX7" s="24" t="s">
        <v>102</v>
      </c>
      <c r="CY7" s="24">
        <v>88.72</v>
      </c>
      <c r="CZ7" s="24">
        <v>89.02</v>
      </c>
      <c r="DA7" s="24">
        <v>89.86</v>
      </c>
      <c r="DB7" s="24">
        <v>90.6</v>
      </c>
      <c r="DC7" s="24" t="s">
        <v>102</v>
      </c>
      <c r="DD7" s="24">
        <v>97.24</v>
      </c>
      <c r="DE7" s="24">
        <v>97.79</v>
      </c>
      <c r="DF7" s="24">
        <v>97.75</v>
      </c>
      <c r="DG7" s="24">
        <v>97.83</v>
      </c>
      <c r="DH7" s="24">
        <v>95.91</v>
      </c>
      <c r="DI7" s="24" t="s">
        <v>102</v>
      </c>
      <c r="DJ7" s="24">
        <v>2.92</v>
      </c>
      <c r="DK7" s="24">
        <v>5.76</v>
      </c>
      <c r="DL7" s="24">
        <v>8.51</v>
      </c>
      <c r="DM7" s="24">
        <v>11.12</v>
      </c>
      <c r="DN7" s="24" t="s">
        <v>102</v>
      </c>
      <c r="DO7" s="24">
        <v>27.39</v>
      </c>
      <c r="DP7" s="24">
        <v>30.42</v>
      </c>
      <c r="DQ7" s="24">
        <v>32.96</v>
      </c>
      <c r="DR7" s="24">
        <v>34.909999999999997</v>
      </c>
      <c r="DS7" s="24">
        <v>41.09</v>
      </c>
      <c r="DT7" s="24" t="s">
        <v>102</v>
      </c>
      <c r="DU7" s="24">
        <v>0</v>
      </c>
      <c r="DV7" s="24">
        <v>0</v>
      </c>
      <c r="DW7" s="24">
        <v>0</v>
      </c>
      <c r="DX7" s="24">
        <v>0</v>
      </c>
      <c r="DY7" s="24" t="s">
        <v>102</v>
      </c>
      <c r="DZ7" s="24">
        <v>5.86</v>
      </c>
      <c r="EA7" s="24">
        <v>6.66</v>
      </c>
      <c r="EB7" s="24">
        <v>8.49</v>
      </c>
      <c r="EC7" s="24">
        <v>10.08</v>
      </c>
      <c r="ED7" s="24">
        <v>8.68</v>
      </c>
      <c r="EE7" s="24" t="s">
        <v>102</v>
      </c>
      <c r="EF7" s="24">
        <v>0.03</v>
      </c>
      <c r="EG7" s="24">
        <v>7.0000000000000007E-2</v>
      </c>
      <c r="EH7" s="24">
        <v>0</v>
      </c>
      <c r="EI7" s="24">
        <v>0</v>
      </c>
      <c r="EJ7" s="24" t="s">
        <v>102</v>
      </c>
      <c r="EK7" s="24">
        <v>0.19</v>
      </c>
      <c r="EL7" s="24">
        <v>0.14000000000000001</v>
      </c>
      <c r="EM7" s="24">
        <v>0.15</v>
      </c>
      <c r="EN7" s="24">
        <v>0.12</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下水道課：川島　雄大@PCHK136</cp:lastModifiedBy>
  <dcterms:created xsi:type="dcterms:W3CDTF">2025-01-24T06:59:57Z</dcterms:created>
  <dcterms:modified xsi:type="dcterms:W3CDTF">2025-01-29T23:51:24Z</dcterms:modified>
  <cp:category/>
</cp:coreProperties>
</file>