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3 会計業務係\●年度共通\02　決算\04　経営比較分析表の策定及び公表\R4\03　提出\02　提出\"/>
    </mc:Choice>
  </mc:AlternateContent>
  <workbookProtection workbookAlgorithmName="SHA-512" workbookHashValue="JG/PQSSvzMJmctbo/AUNw9BZaDXQW1lAMj/vMljHidHZX5603Jf7W/mTwrL2B18BHHjpbBGnYYaFo7bvDdvXSQ==" workbookSaltValue="WwXC/Jcw46ZTNMpb03vL/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<sst xmlns="http://schemas.openxmlformats.org/spreadsheetml/2006/main" count="299" uniqueCount="116">
  <si>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</si>
  <si>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</si>
  <si>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</si>
  <si>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</si>
  <si>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</si>
  <si>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</si>
  <si>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</si>
  <si>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</si>
  <si>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</si>
  <si>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</si>
  <si>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</si>
  <si>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</si>
  <si>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</si>
  <si>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</si>
  <si>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</si>
  <si>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</si>
  <si>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</si>
  <si>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</si>
  <si>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</si>
  <si>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</si>
  <si>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</si>
  <si>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</si>
  <si>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</si>
  <si>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</si>
  <si>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</si>
  <si>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</si>
  <si>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</si>
  <si>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</si>
  <si>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</si>
  <si>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</si>
  <si>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</si>
  <si>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</si>
  <si>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</si>
  <si>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</si>
  <si>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</si>
  <si>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</si>
  <si>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</si>
  <si>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</si>
  <si>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</si>
  <si>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</si>
  <si>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</si>
  <si>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</si>
  <si>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</si>
  <si>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</si>
  <si>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</si>
  <si>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</si>
  <si>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</si>
  <si>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</si>
  <si>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</si>
  <si>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</si>
  <si>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</si>
  <si>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</si>
  <si>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</si>
  <si>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</si>
  <si>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</si>
  <si>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</si>
  <si>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</si>
  <si>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</si>
  <si>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</si>
  <si>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</si>
  <si>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</si>
  <si>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</si>
  <si>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</si>
  <si>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</si>
  <si>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</si>
  <si>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</si>
  <si>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</si>
  <si>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</si>
  <si>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</si>
  <si>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</si>
  <si>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</si>
  <si>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</si>
  <si>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</si>
  <si>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</si>
  <si>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</si>
  <si>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</si>
  <si>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</si>
  <si>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</si>
  <si>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</si>
  <si>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</si>
  <si>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</si>
  <si>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</si>
  <si>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</si>
  <si>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</si>
  <si>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</si>
  <si>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</si>
  <si>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</si>
  <si>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</si>
  <si>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</si>
  <si>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</si>
  <si>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</si>
  <si>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</si>
  <si>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</si>
  <si>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</si>
  <si>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</si>
  <si>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</si>
  <si>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三郷市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</si>
  <si>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</si>
  <si>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</si>
  <si>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</si>
  <si>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</si>
  <si>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</si>
  <si>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</si>
  <si>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</si>
  <si>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</si>
  <si>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</si>
  <si>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</si>
  <si>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</si>
  <si>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</si>
  <si>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</si>
  <si>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</si>
  <si>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</si>
  <si>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</si>
  <si>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は、昭和５８年度に公共下水道の供用を開始し、現在も公共下水道の整備や普及促進に努めています。経営状況につきましては、類似団体と比較して企業債残高対事業規模比率が高く、経費回収率が低い水準にあり、使用料以外の収入により経費を賄っている状態です。
　健全で安定した公共下水道事業を経営していくため、近隣市町及び県内市町の平均回収率を踏まえ、経費回収率80％という目標値を設定し、令和2年度に使用料改定を行っています。
　今後においても、三郷市公共下水道事業中期経営計画の目標である使用料の適正化を図り、使用料収入を今まで以上に確保するため、段階的な引き上げ等の検討を継続して行っていく必要があります。また、法定耐用年数には達していないものの、管渠の老朽化が進行しているため、状況を注視していく必要があります。</t>
    <rPh sb="28" eb="30">
      <t>コウキョウ</t>
    </rPh>
    <rPh sb="70" eb="72">
      <t>キギョウ</t>
    </rPh>
    <rPh sb="72" eb="73">
      <t>サイ</t>
    </rPh>
    <rPh sb="73" eb="75">
      <t>ザンダカ</t>
    </rPh>
    <rPh sb="75" eb="76">
      <t>タイ</t>
    </rPh>
    <rPh sb="76" eb="78">
      <t>ジギョウ</t>
    </rPh>
    <rPh sb="78" eb="80">
      <t>キボ</t>
    </rPh>
    <rPh sb="80" eb="82">
      <t>ヒリツ</t>
    </rPh>
    <rPh sb="83" eb="84">
      <t>タカ</t>
    </rPh>
    <rPh sb="133" eb="135">
      <t>コウキョウ</t>
    </rPh>
    <rPh sb="304" eb="306">
      <t>ホウテイ</t>
    </rPh>
    <rPh sb="306" eb="308">
      <t>タイヨウ</t>
    </rPh>
    <rPh sb="308" eb="310">
      <t>ネンスウ</t>
    </rPh>
    <rPh sb="312" eb="313">
      <t>タッ</t>
    </rPh>
    <rPh sb="322" eb="324">
      <t>カンキョ</t>
    </rPh>
    <rPh sb="325" eb="328">
      <t>ロウキュウカ</t>
    </rPh>
    <rPh sb="329" eb="331">
      <t>シンコウ</t>
    </rPh>
    <rPh sb="338" eb="340">
      <t>ジョウキョウ</t>
    </rPh>
    <rPh sb="341" eb="343">
      <t>チュウシ</t>
    </rPh>
    <rPh sb="347" eb="349">
      <t>ヒツヨウ</t>
    </rPh>
    <phoneticPr fontId="4"/>
  </si>
  <si>
    <t>①経常収支比率
　昨年度に引き続き、100％を上回って推移しており、経営の健全性・効率性が確保できています。一方、使用料で回収すべき経費の一部を一般会計からの繰入金等で賄っている状況のため、これらに依存しない収支構造の転換を図るべく、使用料の段階的な見直しや水洗化率の向上に努めていきます。
③流動比率
　昨年度よりも改善していますが、類似団体及び全国平均を下回っています。当市では公共下水道整備が継続中であり、公共下水道整備に充てられた企業債が、流動負債の大部分を占めていることが主な要因となっています。当面の間は流動比率が100％を下回る見込みのため、短期的な債務に対する支払いには十分留意する必要があります。
④企業債残高対事業規模比率
　減少傾向であるものの、類似団体と比較して高い水準です。当市では公共下水道整備が継続中であることによる企業債残高の増加、及び類似団体よりも低い水準の使用料が要因と考えられます。今後は改築更新等の費用が増加する見込みのため、企業債残高の増加が予測されます。
⑤経費回収率
　昨年度に引き続き、経費回収率が100％を下回っている状況です。使用料で回収できない経費は、主に一般会計からの繰入金に依存している状況のため、使用料の段階的な見直しや公共下水道への接続勧奨を実施し、経費回収率の向上に努める必要があります。
⑥汚水処理原価
　類似団体及び全国平均を上回って推移していますが、公共下水道整備を継続中のため、年間有収水量は今後増加していく見込みです。一方、不明水の流入が少なからず汚水処理費に影響を与えているため、ストックマネジメント計画に基づいた管更生を実施していく必要があります。
⑧水洗化率
　昨年度よりも微増していますが、類似団体よりも低い水準です。これは当市において公共下水道整備が継続中であることが一つの要因であると考えられますが、引き続き未接続世帯への接続勧奨に努めていきます。</t>
    <rPh sb="1" eb="3">
      <t>ケイジョウ</t>
    </rPh>
    <rPh sb="3" eb="5">
      <t>シュウシ</t>
    </rPh>
    <rPh sb="5" eb="7">
      <t>ヒリツ</t>
    </rPh>
    <rPh sb="9" eb="12">
      <t>サクネンド</t>
    </rPh>
    <rPh sb="13" eb="14">
      <t>ヒ</t>
    </rPh>
    <rPh sb="15" eb="16">
      <t>ツヅ</t>
    </rPh>
    <rPh sb="23" eb="25">
      <t>ウワマワ</t>
    </rPh>
    <rPh sb="27" eb="29">
      <t>スイイ</t>
    </rPh>
    <rPh sb="34" eb="36">
      <t>ケイエイ</t>
    </rPh>
    <rPh sb="37" eb="39">
      <t>ケンゼン</t>
    </rPh>
    <rPh sb="39" eb="40">
      <t>セイ</t>
    </rPh>
    <rPh sb="41" eb="44">
      <t>コウリツセイ</t>
    </rPh>
    <rPh sb="45" eb="47">
      <t>カクホ</t>
    </rPh>
    <rPh sb="54" eb="56">
      <t>イッポウ</t>
    </rPh>
    <rPh sb="57" eb="60">
      <t>シヨウリョウ</t>
    </rPh>
    <rPh sb="61" eb="63">
      <t>カイシュウ</t>
    </rPh>
    <rPh sb="66" eb="68">
      <t>ケイヒ</t>
    </rPh>
    <rPh sb="69" eb="71">
      <t>イチブ</t>
    </rPh>
    <rPh sb="84" eb="85">
      <t>マカナ</t>
    </rPh>
    <rPh sb="89" eb="91">
      <t>ジョウキョウ</t>
    </rPh>
    <rPh sb="99" eb="101">
      <t>イゾン</t>
    </rPh>
    <rPh sb="104" eb="108">
      <t>シュウシコウゾウ</t>
    </rPh>
    <rPh sb="109" eb="111">
      <t>テンカン</t>
    </rPh>
    <rPh sb="112" eb="113">
      <t>ハカ</t>
    </rPh>
    <rPh sb="117" eb="120">
      <t>シヨウリョウ</t>
    </rPh>
    <rPh sb="121" eb="124">
      <t>ダンカイテキ</t>
    </rPh>
    <rPh sb="125" eb="127">
      <t>ミナオ</t>
    </rPh>
    <rPh sb="129" eb="132">
      <t>スイセンカ</t>
    </rPh>
    <rPh sb="132" eb="133">
      <t>リツ</t>
    </rPh>
    <rPh sb="134" eb="136">
      <t>コウジョウ</t>
    </rPh>
    <rPh sb="137" eb="138">
      <t>ツト</t>
    </rPh>
    <rPh sb="148" eb="150">
      <t>リュウドウ</t>
    </rPh>
    <rPh sb="150" eb="152">
      <t>ヒリツ</t>
    </rPh>
    <rPh sb="154" eb="157">
      <t>サクネンド</t>
    </rPh>
    <rPh sb="160" eb="162">
      <t>カイゼン</t>
    </rPh>
    <rPh sb="169" eb="173">
      <t>ルイジダンタイ</t>
    </rPh>
    <rPh sb="173" eb="174">
      <t>オヨ</t>
    </rPh>
    <rPh sb="175" eb="177">
      <t>ゼンコク</t>
    </rPh>
    <rPh sb="177" eb="179">
      <t>ヘイキン</t>
    </rPh>
    <rPh sb="180" eb="182">
      <t>シタマワ</t>
    </rPh>
    <rPh sb="188" eb="189">
      <t>トウ</t>
    </rPh>
    <rPh sb="192" eb="194">
      <t>コウキョウ</t>
    </rPh>
    <rPh sb="194" eb="197">
      <t>ゲスイドウ</t>
    </rPh>
    <rPh sb="197" eb="199">
      <t>セイビ</t>
    </rPh>
    <rPh sb="200" eb="203">
      <t>ケイゾクチュウ</t>
    </rPh>
    <rPh sb="207" eb="212">
      <t>コウキョウゲスイドウ</t>
    </rPh>
    <rPh sb="212" eb="214">
      <t>セイビ</t>
    </rPh>
    <rPh sb="215" eb="216">
      <t>ア</t>
    </rPh>
    <rPh sb="220" eb="222">
      <t>キギョウ</t>
    </rPh>
    <rPh sb="222" eb="223">
      <t>サイ</t>
    </rPh>
    <rPh sb="225" eb="227">
      <t>リュウドウ</t>
    </rPh>
    <rPh sb="227" eb="229">
      <t>フサイ</t>
    </rPh>
    <rPh sb="230" eb="231">
      <t>オオ</t>
    </rPh>
    <rPh sb="231" eb="233">
      <t>ブブン</t>
    </rPh>
    <rPh sb="234" eb="235">
      <t>シ</t>
    </rPh>
    <rPh sb="242" eb="243">
      <t>オモ</t>
    </rPh>
    <rPh sb="244" eb="246">
      <t>ヨウイン</t>
    </rPh>
    <rPh sb="254" eb="256">
      <t>トウメン</t>
    </rPh>
    <rPh sb="257" eb="258">
      <t>アイダ</t>
    </rPh>
    <rPh sb="259" eb="263">
      <t>リュウドウヒリツ</t>
    </rPh>
    <rPh sb="269" eb="271">
      <t>シタマワ</t>
    </rPh>
    <rPh sb="272" eb="274">
      <t>ミコ</t>
    </rPh>
    <rPh sb="311" eb="313">
      <t>キギョウ</t>
    </rPh>
    <rPh sb="313" eb="314">
      <t>サイ</t>
    </rPh>
    <rPh sb="314" eb="316">
      <t>ザンダカ</t>
    </rPh>
    <rPh sb="316" eb="317">
      <t>タイ</t>
    </rPh>
    <rPh sb="317" eb="319">
      <t>ジギョウ</t>
    </rPh>
    <rPh sb="319" eb="321">
      <t>キボ</t>
    </rPh>
    <rPh sb="321" eb="323">
      <t>ヒリツ</t>
    </rPh>
    <rPh sb="352" eb="353">
      <t>トウ</t>
    </rPh>
    <rPh sb="435" eb="437">
      <t>キギョウ</t>
    </rPh>
    <rPh sb="437" eb="438">
      <t>サイ</t>
    </rPh>
    <rPh sb="454" eb="456">
      <t>ケイヒ</t>
    </rPh>
    <rPh sb="456" eb="458">
      <t>カイシュウ</t>
    </rPh>
    <rPh sb="458" eb="459">
      <t>リツ</t>
    </rPh>
    <rPh sb="461" eb="464">
      <t>サクネンド</t>
    </rPh>
    <rPh sb="465" eb="466">
      <t>ヒ</t>
    </rPh>
    <rPh sb="467" eb="468">
      <t>ツヅ</t>
    </rPh>
    <rPh sb="470" eb="472">
      <t>ケイヒ</t>
    </rPh>
    <rPh sb="472" eb="474">
      <t>カイシュウ</t>
    </rPh>
    <rPh sb="474" eb="475">
      <t>リツ</t>
    </rPh>
    <rPh sb="481" eb="483">
      <t>シタマワ</t>
    </rPh>
    <rPh sb="487" eb="489">
      <t>ジョウキョウ</t>
    </rPh>
    <rPh sb="582" eb="584">
      <t>オスイ</t>
    </rPh>
    <rPh sb="584" eb="586">
      <t>ショリ</t>
    </rPh>
    <rPh sb="586" eb="588">
      <t>ゲンカ</t>
    </rPh>
    <rPh sb="590" eb="592">
      <t>ルイジ</t>
    </rPh>
    <rPh sb="592" eb="594">
      <t>ダンタイ</t>
    </rPh>
    <rPh sb="594" eb="595">
      <t>オヨ</t>
    </rPh>
    <rPh sb="596" eb="598">
      <t>ゼンコク</t>
    </rPh>
    <rPh sb="598" eb="600">
      <t>ヘイキン</t>
    </rPh>
    <rPh sb="605" eb="607">
      <t>スイイ</t>
    </rPh>
    <rPh sb="614" eb="616">
      <t>コウキョウ</t>
    </rPh>
    <rPh sb="616" eb="619">
      <t>ゲスイドウ</t>
    </rPh>
    <rPh sb="619" eb="621">
      <t>セイビ</t>
    </rPh>
    <rPh sb="622" eb="625">
      <t>ケイゾクチュウ</t>
    </rPh>
    <rPh sb="629" eb="631">
      <t>ネンカン</t>
    </rPh>
    <rPh sb="636" eb="638">
      <t>コンゴ</t>
    </rPh>
    <rPh sb="638" eb="640">
      <t>ゾウカ</t>
    </rPh>
    <rPh sb="644" eb="646">
      <t>ミコ</t>
    </rPh>
    <rPh sb="650" eb="652">
      <t>イッポウ</t>
    </rPh>
    <rPh sb="653" eb="655">
      <t>フメイ</t>
    </rPh>
    <rPh sb="655" eb="656">
      <t>スイ</t>
    </rPh>
    <rPh sb="657" eb="659">
      <t>リュウニュウ</t>
    </rPh>
    <rPh sb="660" eb="661">
      <t>スク</t>
    </rPh>
    <rPh sb="665" eb="667">
      <t>オスイ</t>
    </rPh>
    <rPh sb="667" eb="669">
      <t>ショリ</t>
    </rPh>
    <rPh sb="669" eb="670">
      <t>ヒ</t>
    </rPh>
    <rPh sb="671" eb="673">
      <t>エイキョウ</t>
    </rPh>
    <rPh sb="674" eb="675">
      <t>アタ</t>
    </rPh>
    <rPh sb="692" eb="694">
      <t>ケイカク</t>
    </rPh>
    <rPh sb="695" eb="696">
      <t>モト</t>
    </rPh>
    <rPh sb="699" eb="700">
      <t>カン</t>
    </rPh>
    <rPh sb="700" eb="702">
      <t>コウセイ</t>
    </rPh>
    <rPh sb="703" eb="705">
      <t>ジッシ</t>
    </rPh>
    <rPh sb="709" eb="711">
      <t>ヒツヨウ</t>
    </rPh>
    <rPh sb="720" eb="723">
      <t>スイセンカ</t>
    </rPh>
    <rPh sb="723" eb="724">
      <t>リツ</t>
    </rPh>
    <rPh sb="726" eb="729">
      <t>サクネンド</t>
    </rPh>
    <rPh sb="732" eb="734">
      <t>ビゾウ</t>
    </rPh>
    <rPh sb="741" eb="743">
      <t>ルイジ</t>
    </rPh>
    <rPh sb="743" eb="745">
      <t>ダンタイ</t>
    </rPh>
    <rPh sb="748" eb="749">
      <t>ヒク</t>
    </rPh>
    <rPh sb="750" eb="752">
      <t>スイジュン</t>
    </rPh>
    <rPh sb="764" eb="766">
      <t>コウキョウ</t>
    </rPh>
    <rPh sb="772" eb="775">
      <t>ケイゾクチュウ</t>
    </rPh>
    <rPh sb="781" eb="782">
      <t>ヒト</t>
    </rPh>
    <rPh sb="811" eb="813">
      <t>カンショウ</t>
    </rPh>
    <phoneticPr fontId="4"/>
  </si>
  <si>
    <t>①有形固定資産減価償却比率
　当市における公共下水道の供用開始は昭和５８年と比較的近年の整備であり、類似団体より低い水準です。施設更新の必要性は高くない状況ではありますが、更新費用の平準化を図るべく、ストックマネジメント計画に基づき、長寿命化事業など必要な事業を計画的に実施します。
②管渠老朽化率
　当市における公共下水道施設は整備から約４０年と法定耐用年数の５０年に達しておらず、比率は0％で推移しています。
③管渠改善率
　当市における管渠は法定耐用年数未満であり、更新が発生していないため、類似団体より低い状況です。今後もストックマネジメント計画に基づき、計画的な管更生を実施します。</t>
    <rPh sb="21" eb="23">
      <t>コウキョウ</t>
    </rPh>
    <rPh sb="158" eb="160">
      <t>コウキョウ</t>
    </rPh>
    <rPh sb="199" eb="201">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</si>
</sst>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0.03</c:v>
                </c:pt>
                <c:pt idx="4">
                  <c:v>7.0000000000000007E-2</c:v>
                </c:pt>
              </c:numCache>
            </c:numRef>
          </c:val>
          <c:extLst>
            <c:ext xmlns:c16="http://schemas.microsoft.com/office/drawing/2014/chart" uri="{C3380CC4-5D6E-409C-BE32-E72D297353CC}">
              <c16:uniqueId val="{00000000-7327-48D3-BCDC-14D974B4422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0.19</c:v>
                </c:pt>
                <c:pt idx="4">
                  <c:v>0.14000000000000001</c:v>
                </c:pt>
              </c:numCache>
            </c:numRef>
          </c:val>
          <c:smooth val="0"/>
          <c:extLst>
            <c:ext xmlns:c16="http://schemas.microsoft.com/office/drawing/2014/chart" uri="{C3380CC4-5D6E-409C-BE32-E72D297353CC}">
              <c16:uniqueId val="{00000001-7327-48D3-BCDC-14D974B4422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35-4590-ABC8-64D2850F2B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67.709999999999994</c:v>
                </c:pt>
                <c:pt idx="4">
                  <c:v>67.13</c:v>
                </c:pt>
              </c:numCache>
            </c:numRef>
          </c:val>
          <c:smooth val="0"/>
          <c:extLst>
            <c:ext xmlns:c16="http://schemas.microsoft.com/office/drawing/2014/chart" uri="{C3380CC4-5D6E-409C-BE32-E72D297353CC}">
              <c16:uniqueId val="{00000001-A435-4590-ABC8-64D2850F2B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88.72</c:v>
                </c:pt>
                <c:pt idx="4">
                  <c:v>89.02</c:v>
                </c:pt>
              </c:numCache>
            </c:numRef>
          </c:val>
          <c:extLst>
            <c:ext xmlns:c16="http://schemas.microsoft.com/office/drawing/2014/chart" uri="{C3380CC4-5D6E-409C-BE32-E72D297353CC}">
              <c16:uniqueId val="{00000000-7BAD-46D1-883A-C9D97FA7D28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97.24</c:v>
                </c:pt>
                <c:pt idx="4">
                  <c:v>97.79</c:v>
                </c:pt>
              </c:numCache>
            </c:numRef>
          </c:val>
          <c:smooth val="0"/>
          <c:extLst>
            <c:ext xmlns:c16="http://schemas.microsoft.com/office/drawing/2014/chart" uri="{C3380CC4-5D6E-409C-BE32-E72D297353CC}">
              <c16:uniqueId val="{00000001-7BAD-46D1-883A-C9D97FA7D28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109.05</c:v>
                </c:pt>
                <c:pt idx="4">
                  <c:v>111.89</c:v>
                </c:pt>
              </c:numCache>
            </c:numRef>
          </c:val>
          <c:extLst>
            <c:ext xmlns:c16="http://schemas.microsoft.com/office/drawing/2014/chart" uri="{C3380CC4-5D6E-409C-BE32-E72D297353CC}">
              <c16:uniqueId val="{00000000-548E-416E-9E20-228B0C819B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107.05</c:v>
                </c:pt>
                <c:pt idx="4">
                  <c:v>106.43</c:v>
                </c:pt>
              </c:numCache>
            </c:numRef>
          </c:val>
          <c:smooth val="0"/>
          <c:extLst>
            <c:ext xmlns:c16="http://schemas.microsoft.com/office/drawing/2014/chart" uri="{C3380CC4-5D6E-409C-BE32-E72D297353CC}">
              <c16:uniqueId val="{00000001-548E-416E-9E20-228B0C819B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2.92</c:v>
                </c:pt>
                <c:pt idx="4">
                  <c:v>5.76</c:v>
                </c:pt>
              </c:numCache>
            </c:numRef>
          </c:val>
          <c:extLst>
            <c:ext xmlns:c16="http://schemas.microsoft.com/office/drawing/2014/chart" uri="{C3380CC4-5D6E-409C-BE32-E72D297353CC}">
              <c16:uniqueId val="{00000000-2374-4BAB-95FF-B94C8E8253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27.39</c:v>
                </c:pt>
                <c:pt idx="4">
                  <c:v>30.42</c:v>
                </c:pt>
              </c:numCache>
            </c:numRef>
          </c:val>
          <c:smooth val="0"/>
          <c:extLst>
            <c:ext xmlns:c16="http://schemas.microsoft.com/office/drawing/2014/chart" uri="{C3380CC4-5D6E-409C-BE32-E72D297353CC}">
              <c16:uniqueId val="{00000001-2374-4BAB-95FF-B94C8E8253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BFB-4C23-B3D2-829F58A695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5.86</c:v>
                </c:pt>
                <c:pt idx="4">
                  <c:v>6.66</c:v>
                </c:pt>
              </c:numCache>
            </c:numRef>
          </c:val>
          <c:smooth val="0"/>
          <c:extLst>
            <c:ext xmlns:c16="http://schemas.microsoft.com/office/drawing/2014/chart" uri="{C3380CC4-5D6E-409C-BE32-E72D297353CC}">
              <c16:uniqueId val="{00000001-CBFB-4C23-B3D2-829F58A695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4C9-4974-8FE2-73AA326260E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4C9-4974-8FE2-73AA326260E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33.53</c:v>
                </c:pt>
                <c:pt idx="4">
                  <c:v>38.270000000000003</c:v>
                </c:pt>
              </c:numCache>
            </c:numRef>
          </c:val>
          <c:extLst>
            <c:ext xmlns:c16="http://schemas.microsoft.com/office/drawing/2014/chart" uri="{C3380CC4-5D6E-409C-BE32-E72D297353CC}">
              <c16:uniqueId val="{00000000-F1DB-4A49-9FAC-47F9194D3AB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84.84</c:v>
                </c:pt>
                <c:pt idx="4">
                  <c:v>88.42</c:v>
                </c:pt>
              </c:numCache>
            </c:numRef>
          </c:val>
          <c:smooth val="0"/>
          <c:extLst>
            <c:ext xmlns:c16="http://schemas.microsoft.com/office/drawing/2014/chart" uri="{C3380CC4-5D6E-409C-BE32-E72D297353CC}">
              <c16:uniqueId val="{00000001-F1DB-4A49-9FAC-47F9194D3AB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1327.6</c:v>
                </c:pt>
                <c:pt idx="4">
                  <c:v>1274.3699999999999</c:v>
                </c:pt>
              </c:numCache>
            </c:numRef>
          </c:val>
          <c:extLst>
            <c:ext xmlns:c16="http://schemas.microsoft.com/office/drawing/2014/chart" uri="{C3380CC4-5D6E-409C-BE32-E72D297353CC}">
              <c16:uniqueId val="{00000000-DC13-4B48-8AF2-C75617BE48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565.62</c:v>
                </c:pt>
                <c:pt idx="4">
                  <c:v>544.61</c:v>
                </c:pt>
              </c:numCache>
            </c:numRef>
          </c:val>
          <c:smooth val="0"/>
          <c:extLst>
            <c:ext xmlns:c16="http://schemas.microsoft.com/office/drawing/2014/chart" uri="{C3380CC4-5D6E-409C-BE32-E72D297353CC}">
              <c16:uniqueId val="{00000001-DC13-4B48-8AF2-C75617BE48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85.95</c:v>
                </c:pt>
                <c:pt idx="4">
                  <c:v>78.239999999999995</c:v>
                </c:pt>
              </c:numCache>
            </c:numRef>
          </c:val>
          <c:extLst>
            <c:ext xmlns:c16="http://schemas.microsoft.com/office/drawing/2014/chart" uri="{C3380CC4-5D6E-409C-BE32-E72D297353CC}">
              <c16:uniqueId val="{00000000-0C4B-462A-928D-815227D08B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102.36</c:v>
                </c:pt>
                <c:pt idx="4">
                  <c:v>103.76</c:v>
                </c:pt>
              </c:numCache>
            </c:numRef>
          </c:val>
          <c:smooth val="0"/>
          <c:extLst>
            <c:ext xmlns:c16="http://schemas.microsoft.com/office/drawing/2014/chart" uri="{C3380CC4-5D6E-409C-BE32-E72D297353CC}">
              <c16:uniqueId val="{00000001-0C4B-462A-928D-815227D08B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130.37</c:v>
                </c:pt>
                <c:pt idx="4">
                  <c:v>150</c:v>
                </c:pt>
              </c:numCache>
            </c:numRef>
          </c:val>
          <c:extLst>
            <c:ext xmlns:c16="http://schemas.microsoft.com/office/drawing/2014/chart" uri="{C3380CC4-5D6E-409C-BE32-E72D297353CC}">
              <c16:uniqueId val="{00000000-8FFB-4C27-A287-9606308E07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114.01</c:v>
                </c:pt>
                <c:pt idx="4">
                  <c:v>111.18</c:v>
                </c:pt>
              </c:numCache>
            </c:numRef>
          </c:val>
          <c:smooth val="0"/>
          <c:extLst>
            <c:ext xmlns:c16="http://schemas.microsoft.com/office/drawing/2014/chart" uri="{C3380CC4-5D6E-409C-BE32-E72D297353CC}">
              <c16:uniqueId val="{00000001-8FFB-4C27-A287-9606308E07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三郷市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Ab</v>
      </c>
      <c r="X8" s="71"/>
      <c r="Y8" s="71"/>
      <c r="Z8" s="71"/>
      <c r="AA8" s="71"/>
      <c r="AB8" s="71"/>
      <c r="AC8" s="71"/>
      <c r="AD8" s="72" t="str">
        <f>データ!$M$6</f>
        <v>非設置</v>
      </c>
      <c r="AE8" s="72"/>
      <c r="AF8" s="72"/>
      <c r="AG8" s="72"/>
      <c r="AH8" s="72"/>
      <c r="AI8" s="72"/>
      <c r="AJ8" s="72"/>
      <c r="AK8" s="3"/>
      <c r="AL8" s="45">
        <f>データ!S6</f>
        <v>143046</v>
      </c>
      <c r="AM8" s="45"/>
      <c r="AN8" s="45"/>
      <c r="AO8" s="45"/>
      <c r="AP8" s="45"/>
      <c r="AQ8" s="45"/>
      <c r="AR8" s="45"/>
      <c r="AS8" s="45"/>
      <c r="AT8" s="46">
        <f>データ!T6</f>
        <v>30.13</v>
      </c>
      <c r="AU8" s="46"/>
      <c r="AV8" s="46"/>
      <c r="AW8" s="46"/>
      <c r="AX8" s="46"/>
      <c r="AY8" s="46"/>
      <c r="AZ8" s="46"/>
      <c r="BA8" s="46"/>
      <c r="BB8" s="46">
        <f>データ!U6</f>
        <v>4747.63</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48.83</v>
      </c>
      <c r="J10" s="46"/>
      <c r="K10" s="46"/>
      <c r="L10" s="46"/>
      <c r="M10" s="46"/>
      <c r="N10" s="46"/>
      <c r="O10" s="46"/>
      <c r="P10" s="46">
        <f>データ!P6</f>
        <v>86.46</v>
      </c>
      <c r="Q10" s="46"/>
      <c r="R10" s="46"/>
      <c r="S10" s="46"/>
      <c r="T10" s="46"/>
      <c r="U10" s="46"/>
      <c r="V10" s="46"/>
      <c r="W10" s="46">
        <f>データ!Q6</f>
        <v>83.7</v>
      </c>
      <c r="X10" s="46"/>
      <c r="Y10" s="46"/>
      <c r="Z10" s="46"/>
      <c r="AA10" s="46"/>
      <c r="AB10" s="46"/>
      <c r="AC10" s="46"/>
      <c r="AD10" s="45">
        <f>データ!R6</f>
        <v>2214</v>
      </c>
      <c r="AE10" s="45"/>
      <c r="AF10" s="45"/>
      <c r="AG10" s="45"/>
      <c r="AH10" s="45"/>
      <c r="AI10" s="45"/>
      <c r="AJ10" s="45"/>
      <c r="AK10" s="2"/>
      <c r="AL10" s="45">
        <f>データ!V6</f>
        <v>123434</v>
      </c>
      <c r="AM10" s="45"/>
      <c r="AN10" s="45"/>
      <c r="AO10" s="45"/>
      <c r="AP10" s="45"/>
      <c r="AQ10" s="45"/>
      <c r="AR10" s="45"/>
      <c r="AS10" s="45"/>
      <c r="AT10" s="46">
        <f>データ!W6</f>
        <v>13.36</v>
      </c>
      <c r="AU10" s="46"/>
      <c r="AV10" s="46"/>
      <c r="AW10" s="46"/>
      <c r="AX10" s="46"/>
      <c r="AY10" s="46"/>
      <c r="AZ10" s="46"/>
      <c r="BA10" s="46"/>
      <c r="BB10" s="46">
        <f>データ!X6</f>
        <v>9239.07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j6J14H+IIFUd+SgFlFo0wv01lPpMXQaiEW/NL8HABt5daYV1nysyZGMsZ6z4N8gPLxUlYG/FpqGrnCa3pgWf6A==" saltValue="54HdZA5nenXWCLyNTsvQ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112372</v>
      </c>
      <c r="D6" s="19">
        <f t="shared" si="3"/>
        <v>46</v>
      </c>
      <c r="E6" s="19">
        <f t="shared" si="3"/>
        <v>17</v>
      </c>
      <c r="F6" s="19">
        <f t="shared" si="3"/>
        <v>1</v>
      </c>
      <c r="G6" s="19">
        <f t="shared" si="3"/>
        <v>0</v>
      </c>
      <c r="H6" s="19" t="str">
        <f t="shared" si="3"/>
        <v>埼玉県　三郷市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48.83</v>
      </c>
      <c r="P6" s="20">
        <f t="shared" si="3"/>
        <v>86.46</v>
      </c>
      <c r="Q6" s="20">
        <f t="shared" si="3"/>
        <v>83.7</v>
      </c>
      <c r="R6" s="20">
        <f t="shared" si="3"/>
        <v>2214</v>
      </c>
      <c r="S6" s="20">
        <f t="shared" si="3"/>
        <v>143046</v>
      </c>
      <c r="T6" s="20">
        <f t="shared" si="3"/>
        <v>30.13</v>
      </c>
      <c r="U6" s="20">
        <f t="shared" si="3"/>
        <v>4747.63</v>
      </c>
      <c r="V6" s="20">
        <f t="shared" si="3"/>
        <v>123434</v>
      </c>
      <c r="W6" s="20">
        <f t="shared" si="3"/>
        <v>13.36</v>
      </c>
      <c r="X6" s="20">
        <f t="shared" si="3"/>
        <v>9239.07</v>
      </c>
      <c r="Y6" s="21" t="str">
        <f>IF(Y7="",NA(),Y7)</f>
        <v>-</v>
      </c>
      <c r="Z6" s="21" t="str">
        <f t="shared" ref="Z6:AH6" si="4">IF(Z7="",NA(),Z7)</f>
        <v>-</v>
      </c>
      <c r="AA6" s="21" t="str">
        <f t="shared" si="4"/>
        <v>-</v>
      </c>
      <c r="AB6" s="21">
        <f t="shared" si="4"/>
        <v>109.05</v>
      </c>
      <c r="AC6" s="21">
        <f t="shared" si="4"/>
        <v>111.89</v>
      </c>
      <c r="AD6" s="21" t="str">
        <f t="shared" si="4"/>
        <v>-</v>
      </c>
      <c r="AE6" s="21" t="str">
        <f t="shared" si="4"/>
        <v>-</v>
      </c>
      <c r="AF6" s="21" t="str">
        <f t="shared" si="4"/>
        <v>-</v>
      </c>
      <c r="AG6" s="21">
        <f t="shared" si="4"/>
        <v>107.05</v>
      </c>
      <c r="AH6" s="21">
        <f t="shared" si="4"/>
        <v>106.43</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0">
        <f t="shared" si="5"/>
        <v>0</v>
      </c>
      <c r="AS6" s="20">
        <f t="shared" si="5"/>
        <v>0</v>
      </c>
      <c r="AT6" s="20" t="str">
        <f>IF(AT7="","",IF(AT7="-","【-】","【"&amp;SUBSTITUTE(TEXT(AT7,"#,##0.00"),"-","△")&amp;"】"))</f>
        <v>【3.09】</v>
      </c>
      <c r="AU6" s="21" t="str">
        <f>IF(AU7="",NA(),AU7)</f>
        <v>-</v>
      </c>
      <c r="AV6" s="21" t="str">
        <f t="shared" ref="AV6:BD6" si="6">IF(AV7="",NA(),AV7)</f>
        <v>-</v>
      </c>
      <c r="AW6" s="21" t="str">
        <f t="shared" si="6"/>
        <v>-</v>
      </c>
      <c r="AX6" s="21">
        <f t="shared" si="6"/>
        <v>33.53</v>
      </c>
      <c r="AY6" s="21">
        <f t="shared" si="6"/>
        <v>38.270000000000003</v>
      </c>
      <c r="AZ6" s="21" t="str">
        <f t="shared" si="6"/>
        <v>-</v>
      </c>
      <c r="BA6" s="21" t="str">
        <f t="shared" si="6"/>
        <v>-</v>
      </c>
      <c r="BB6" s="21" t="str">
        <f t="shared" si="6"/>
        <v>-</v>
      </c>
      <c r="BC6" s="21">
        <f t="shared" si="6"/>
        <v>84.84</v>
      </c>
      <c r="BD6" s="21">
        <f t="shared" si="6"/>
        <v>88.42</v>
      </c>
      <c r="BE6" s="20" t="str">
        <f>IF(BE7="","",IF(BE7="-","【-】","【"&amp;SUBSTITUTE(TEXT(BE7,"#,##0.00"),"-","△")&amp;"】"))</f>
        <v>【71.39】</v>
      </c>
      <c r="BF6" s="21" t="str">
        <f>IF(BF7="",NA(),BF7)</f>
        <v>-</v>
      </c>
      <c r="BG6" s="21" t="str">
        <f t="shared" ref="BG6:BO6" si="7">IF(BG7="",NA(),BG7)</f>
        <v>-</v>
      </c>
      <c r="BH6" s="21" t="str">
        <f t="shared" si="7"/>
        <v>-</v>
      </c>
      <c r="BI6" s="21">
        <f t="shared" si="7"/>
        <v>1327.6</v>
      </c>
      <c r="BJ6" s="21">
        <f t="shared" si="7"/>
        <v>1274.3699999999999</v>
      </c>
      <c r="BK6" s="21" t="str">
        <f t="shared" si="7"/>
        <v>-</v>
      </c>
      <c r="BL6" s="21" t="str">
        <f t="shared" si="7"/>
        <v>-</v>
      </c>
      <c r="BM6" s="21" t="str">
        <f t="shared" si="7"/>
        <v>-</v>
      </c>
      <c r="BN6" s="21">
        <f t="shared" si="7"/>
        <v>565.62</v>
      </c>
      <c r="BO6" s="21">
        <f t="shared" si="7"/>
        <v>544.61</v>
      </c>
      <c r="BP6" s="20" t="str">
        <f>IF(BP7="","",IF(BP7="-","【-】","【"&amp;SUBSTITUTE(TEXT(BP7,"#,##0.00"),"-","△")&amp;"】"))</f>
        <v>【669.11】</v>
      </c>
      <c r="BQ6" s="21" t="str">
        <f>IF(BQ7="",NA(),BQ7)</f>
        <v>-</v>
      </c>
      <c r="BR6" s="21" t="str">
        <f t="shared" ref="BR6:BZ6" si="8">IF(BR7="",NA(),BR7)</f>
        <v>-</v>
      </c>
      <c r="BS6" s="21" t="str">
        <f t="shared" si="8"/>
        <v>-</v>
      </c>
      <c r="BT6" s="21">
        <f t="shared" si="8"/>
        <v>85.95</v>
      </c>
      <c r="BU6" s="21">
        <f t="shared" si="8"/>
        <v>78.239999999999995</v>
      </c>
      <c r="BV6" s="21" t="str">
        <f t="shared" si="8"/>
        <v>-</v>
      </c>
      <c r="BW6" s="21" t="str">
        <f t="shared" si="8"/>
        <v>-</v>
      </c>
      <c r="BX6" s="21" t="str">
        <f t="shared" si="8"/>
        <v>-</v>
      </c>
      <c r="BY6" s="21">
        <f t="shared" si="8"/>
        <v>102.36</v>
      </c>
      <c r="BZ6" s="21">
        <f t="shared" si="8"/>
        <v>103.76</v>
      </c>
      <c r="CA6" s="20" t="str">
        <f>IF(CA7="","",IF(CA7="-","【-】","【"&amp;SUBSTITUTE(TEXT(CA7,"#,##0.00"),"-","△")&amp;"】"))</f>
        <v>【99.73】</v>
      </c>
      <c r="CB6" s="21" t="str">
        <f>IF(CB7="",NA(),CB7)</f>
        <v>-</v>
      </c>
      <c r="CC6" s="21" t="str">
        <f t="shared" ref="CC6:CK6" si="9">IF(CC7="",NA(),CC7)</f>
        <v>-</v>
      </c>
      <c r="CD6" s="21" t="str">
        <f t="shared" si="9"/>
        <v>-</v>
      </c>
      <c r="CE6" s="21">
        <f t="shared" si="9"/>
        <v>130.37</v>
      </c>
      <c r="CF6" s="21">
        <f t="shared" si="9"/>
        <v>150</v>
      </c>
      <c r="CG6" s="21" t="str">
        <f t="shared" si="9"/>
        <v>-</v>
      </c>
      <c r="CH6" s="21" t="str">
        <f t="shared" si="9"/>
        <v>-</v>
      </c>
      <c r="CI6" s="21" t="str">
        <f t="shared" si="9"/>
        <v>-</v>
      </c>
      <c r="CJ6" s="21">
        <f t="shared" si="9"/>
        <v>114.01</v>
      </c>
      <c r="CK6" s="21">
        <f t="shared" si="9"/>
        <v>111.18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67.709999999999994</v>
      </c>
      <c r="CV6" s="21">
        <f t="shared" si="10"/>
        <v>67.13</v>
      </c>
      <c r="CW6" s="20" t="str">
        <f>IF(CW7="","",IF(CW7="-","【-】","【"&amp;SUBSTITUTE(TEXT(CW7,"#,##0.00"),"-","△")&amp;"】"))</f>
        <v>【59.99】</v>
      </c>
      <c r="CX6" s="21" t="str">
        <f>IF(CX7="",NA(),CX7)</f>
        <v>-</v>
      </c>
      <c r="CY6" s="21" t="str">
        <f t="shared" ref="CY6:DG6" si="11">IF(CY7="",NA(),CY7)</f>
        <v>-</v>
      </c>
      <c r="CZ6" s="21" t="str">
        <f t="shared" si="11"/>
        <v>-</v>
      </c>
      <c r="DA6" s="21">
        <f t="shared" si="11"/>
        <v>88.72</v>
      </c>
      <c r="DB6" s="21">
        <f t="shared" si="11"/>
        <v>89.02</v>
      </c>
      <c r="DC6" s="21" t="str">
        <f t="shared" si="11"/>
        <v>-</v>
      </c>
      <c r="DD6" s="21" t="str">
        <f t="shared" si="11"/>
        <v>-</v>
      </c>
      <c r="DE6" s="21" t="str">
        <f t="shared" si="11"/>
        <v>-</v>
      </c>
      <c r="DF6" s="21">
        <f t="shared" si="11"/>
        <v>97.24</v>
      </c>
      <c r="DG6" s="21">
        <f t="shared" si="11"/>
        <v>97.79</v>
      </c>
      <c r="DH6" s="20" t="str">
        <f>IF(DH7="","",IF(DH7="-","【-】","【"&amp;SUBSTITUTE(TEXT(DH7,"#,##0.00"),"-","△")&amp;"】"))</f>
        <v>【95.72】</v>
      </c>
      <c r="DI6" s="21" t="str">
        <f>IF(DI7="",NA(),DI7)</f>
        <v>-</v>
      </c>
      <c r="DJ6" s="21" t="str">
        <f t="shared" ref="DJ6:DR6" si="12">IF(DJ7="",NA(),DJ7)</f>
        <v>-</v>
      </c>
      <c r="DK6" s="21" t="str">
        <f t="shared" si="12"/>
        <v>-</v>
      </c>
      <c r="DL6" s="21">
        <f t="shared" si="12"/>
        <v>2.92</v>
      </c>
      <c r="DM6" s="21">
        <f t="shared" si="12"/>
        <v>5.76</v>
      </c>
      <c r="DN6" s="21" t="str">
        <f t="shared" si="12"/>
        <v>-</v>
      </c>
      <c r="DO6" s="21" t="str">
        <f t="shared" si="12"/>
        <v>-</v>
      </c>
      <c r="DP6" s="21" t="str">
        <f t="shared" si="12"/>
        <v>-</v>
      </c>
      <c r="DQ6" s="21">
        <f t="shared" si="12"/>
        <v>27.39</v>
      </c>
      <c r="DR6" s="21">
        <f t="shared" si="12"/>
        <v>30.42</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5.86</v>
      </c>
      <c r="EC6" s="21">
        <f t="shared" si="13"/>
        <v>6.66</v>
      </c>
      <c r="ED6" s="20" t="str">
        <f>IF(ED7="","",IF(ED7="-","【-】","【"&amp;SUBSTITUTE(TEXT(ED7,"#,##0.00"),"-","△")&amp;"】"))</f>
        <v>【6.54】</v>
      </c>
      <c r="EE6" s="21" t="str">
        <f>IF(EE7="",NA(),EE7)</f>
        <v>-</v>
      </c>
      <c r="EF6" s="21" t="str">
        <f t="shared" ref="EF6:EN6" si="14">IF(EF7="",NA(),EF7)</f>
        <v>-</v>
      </c>
      <c r="EG6" s="21" t="str">
        <f t="shared" si="14"/>
        <v>-</v>
      </c>
      <c r="EH6" s="21">
        <f t="shared" si="14"/>
        <v>0.03</v>
      </c>
      <c r="EI6" s="21">
        <f t="shared" si="14"/>
        <v>7.0000000000000007E-2</v>
      </c>
      <c r="EJ6" s="21" t="str">
        <f t="shared" si="14"/>
        <v>-</v>
      </c>
      <c r="EK6" s="21" t="str">
        <f t="shared" si="14"/>
        <v>-</v>
      </c>
      <c r="EL6" s="21" t="str">
        <f t="shared" si="14"/>
        <v>-</v>
      </c>
      <c r="EM6" s="21">
        <f t="shared" si="14"/>
        <v>0.19</v>
      </c>
      <c r="EN6" s="21">
        <f t="shared" si="14"/>
        <v>0.14000000000000001</v>
      </c>
      <c r="EO6" s="20" t="str">
        <f>IF(EO7="","",IF(EO7="-","【-】","【"&amp;SUBSTITUTE(TEXT(EO7,"#,##0.00"),"-","△")&amp;"】"))</f>
        <v>【0.24】</v>
      </c>
    </row>
    <row r="7" spans="1:148" s="22" customFormat="1" x14ac:dyDescent="0.15">
      <c r="A7" s="14"/>
      <c r="B7" s="23">
        <v>2021</v>
      </c>
      <c r="C7" s="23">
        <v>112372</v>
      </c>
      <c r="D7" s="23">
        <v>46</v>
      </c>
      <c r="E7" s="23">
        <v>17</v>
      </c>
      <c r="F7" s="23">
        <v>1</v>
      </c>
      <c r="G7" s="23">
        <v>0</v>
      </c>
      <c r="H7" s="23" t="s">
        <v>96</v>
      </c>
      <c r="I7" s="23" t="s">
        <v>97</v>
      </c>
      <c r="J7" s="23" t="s">
        <v>98</v>
      </c>
      <c r="K7" s="23" t="s">
        <v>99</v>
      </c>
      <c r="L7" s="23" t="s">
        <v>100</v>
      </c>
      <c r="M7" s="23" t="s">
        <v>101</v>
      </c>
      <c r="N7" s="24" t="s">
        <v>102</v>
      </c>
      <c r="O7" s="24">
        <v>48.83</v>
      </c>
      <c r="P7" s="24">
        <v>86.46</v>
      </c>
      <c r="Q7" s="24">
        <v>83.7</v>
      </c>
      <c r="R7" s="24">
        <v>2214</v>
      </c>
      <c r="S7" s="24">
        <v>143046</v>
      </c>
      <c r="T7" s="24">
        <v>30.13</v>
      </c>
      <c r="U7" s="24">
        <v>4747.63</v>
      </c>
      <c r="V7" s="24">
        <v>123434</v>
      </c>
      <c r="W7" s="24">
        <v>13.36</v>
      </c>
      <c r="X7" s="24">
        <v>9239.07</v>
      </c>
      <c r="Y7" s="24" t="s">
        <v>102</v>
      </c>
      <c r="Z7" s="24" t="s">
        <v>102</v>
      </c>
      <c r="AA7" s="24" t="s">
        <v>102</v>
      </c>
      <c r="AB7" s="24">
        <v>109.05</v>
      </c>
      <c r="AC7" s="24">
        <v>111.89</v>
      </c>
      <c r="AD7" s="24" t="s">
        <v>102</v>
      </c>
      <c r="AE7" s="24" t="s">
        <v>102</v>
      </c>
      <c r="AF7" s="24" t="s">
        <v>102</v>
      </c>
      <c r="AG7" s="24">
        <v>107.05</v>
      </c>
      <c r="AH7" s="24">
        <v>106.43</v>
      </c>
      <c r="AI7" s="24">
        <v>107.02</v>
      </c>
      <c r="AJ7" s="24" t="s">
        <v>102</v>
      </c>
      <c r="AK7" s="24" t="s">
        <v>102</v>
      </c>
      <c r="AL7" s="24" t="s">
        <v>102</v>
      </c>
      <c r="AM7" s="24">
        <v>0</v>
      </c>
      <c r="AN7" s="24">
        <v>0</v>
      </c>
      <c r="AO7" s="24" t="s">
        <v>102</v>
      </c>
      <c r="AP7" s="24" t="s">
        <v>102</v>
      </c>
      <c r="AQ7" s="24" t="s">
        <v>102</v>
      </c>
      <c r="AR7" s="24">
        <v>0</v>
      </c>
      <c r="AS7" s="24">
        <v>0</v>
      </c>
      <c r="AT7" s="24">
        <v>3.09</v>
      </c>
      <c r="AU7" s="24" t="s">
        <v>102</v>
      </c>
      <c r="AV7" s="24" t="s">
        <v>102</v>
      </c>
      <c r="AW7" s="24" t="s">
        <v>102</v>
      </c>
      <c r="AX7" s="24">
        <v>33.53</v>
      </c>
      <c r="AY7" s="24">
        <v>38.270000000000003</v>
      </c>
      <c r="AZ7" s="24" t="s">
        <v>102</v>
      </c>
      <c r="BA7" s="24" t="s">
        <v>102</v>
      </c>
      <c r="BB7" s="24" t="s">
        <v>102</v>
      </c>
      <c r="BC7" s="24">
        <v>84.84</v>
      </c>
      <c r="BD7" s="24">
        <v>88.42</v>
      </c>
      <c r="BE7" s="24">
        <v>71.39</v>
      </c>
      <c r="BF7" s="24" t="s">
        <v>102</v>
      </c>
      <c r="BG7" s="24" t="s">
        <v>102</v>
      </c>
      <c r="BH7" s="24" t="s">
        <v>102</v>
      </c>
      <c r="BI7" s="24">
        <v>1327.6</v>
      </c>
      <c r="BJ7" s="24">
        <v>1274.3699999999999</v>
      </c>
      <c r="BK7" s="24" t="s">
        <v>102</v>
      </c>
      <c r="BL7" s="24" t="s">
        <v>102</v>
      </c>
      <c r="BM7" s="24" t="s">
        <v>102</v>
      </c>
      <c r="BN7" s="24">
        <v>565.62</v>
      </c>
      <c r="BO7" s="24">
        <v>544.61</v>
      </c>
      <c r="BP7" s="24">
        <v>669.11</v>
      </c>
      <c r="BQ7" s="24" t="s">
        <v>102</v>
      </c>
      <c r="BR7" s="24" t="s">
        <v>102</v>
      </c>
      <c r="BS7" s="24" t="s">
        <v>102</v>
      </c>
      <c r="BT7" s="24">
        <v>85.95</v>
      </c>
      <c r="BU7" s="24">
        <v>78.239999999999995</v>
      </c>
      <c r="BV7" s="24" t="s">
        <v>102</v>
      </c>
      <c r="BW7" s="24" t="s">
        <v>102</v>
      </c>
      <c r="BX7" s="24" t="s">
        <v>102</v>
      </c>
      <c r="BY7" s="24">
        <v>102.36</v>
      </c>
      <c r="BZ7" s="24">
        <v>103.76</v>
      </c>
      <c r="CA7" s="24">
        <v>99.73</v>
      </c>
      <c r="CB7" s="24" t="s">
        <v>102</v>
      </c>
      <c r="CC7" s="24" t="s">
        <v>102</v>
      </c>
      <c r="CD7" s="24" t="s">
        <v>102</v>
      </c>
      <c r="CE7" s="24">
        <v>130.37</v>
      </c>
      <c r="CF7" s="24">
        <v>150</v>
      </c>
      <c r="CG7" s="24" t="s">
        <v>102</v>
      </c>
      <c r="CH7" s="24" t="s">
        <v>102</v>
      </c>
      <c r="CI7" s="24" t="s">
        <v>102</v>
      </c>
      <c r="CJ7" s="24">
        <v>114.01</v>
      </c>
      <c r="CK7" s="24">
        <v>111.18</v>
      </c>
      <c r="CL7" s="24">
        <v>134.97999999999999</v>
      </c>
      <c r="CM7" s="24" t="s">
        <v>102</v>
      </c>
      <c r="CN7" s="24" t="s">
        <v>102</v>
      </c>
      <c r="CO7" s="24" t="s">
        <v>102</v>
      </c>
      <c r="CP7" s="24" t="s">
        <v>102</v>
      </c>
      <c r="CQ7" s="24" t="s">
        <v>102</v>
      </c>
      <c r="CR7" s="24" t="s">
        <v>102</v>
      </c>
      <c r="CS7" s="24" t="s">
        <v>102</v>
      </c>
      <c r="CT7" s="24" t="s">
        <v>102</v>
      </c>
      <c r="CU7" s="24">
        <v>67.709999999999994</v>
      </c>
      <c r="CV7" s="24">
        <v>67.13</v>
      </c>
      <c r="CW7" s="24">
        <v>59.99</v>
      </c>
      <c r="CX7" s="24" t="s">
        <v>102</v>
      </c>
      <c r="CY7" s="24" t="s">
        <v>102</v>
      </c>
      <c r="CZ7" s="24" t="s">
        <v>102</v>
      </c>
      <c r="DA7" s="24">
        <v>88.72</v>
      </c>
      <c r="DB7" s="24">
        <v>89.02</v>
      </c>
      <c r="DC7" s="24" t="s">
        <v>102</v>
      </c>
      <c r="DD7" s="24" t="s">
        <v>102</v>
      </c>
      <c r="DE7" s="24" t="s">
        <v>102</v>
      </c>
      <c r="DF7" s="24">
        <v>97.24</v>
      </c>
      <c r="DG7" s="24">
        <v>97.79</v>
      </c>
      <c r="DH7" s="24">
        <v>95.72</v>
      </c>
      <c r="DI7" s="24" t="s">
        <v>102</v>
      </c>
      <c r="DJ7" s="24" t="s">
        <v>102</v>
      </c>
      <c r="DK7" s="24" t="s">
        <v>102</v>
      </c>
      <c r="DL7" s="24">
        <v>2.92</v>
      </c>
      <c r="DM7" s="24">
        <v>5.76</v>
      </c>
      <c r="DN7" s="24" t="s">
        <v>102</v>
      </c>
      <c r="DO7" s="24" t="s">
        <v>102</v>
      </c>
      <c r="DP7" s="24" t="s">
        <v>102</v>
      </c>
      <c r="DQ7" s="24">
        <v>27.39</v>
      </c>
      <c r="DR7" s="24">
        <v>30.42</v>
      </c>
      <c r="DS7" s="24">
        <v>38.17</v>
      </c>
      <c r="DT7" s="24" t="s">
        <v>102</v>
      </c>
      <c r="DU7" s="24" t="s">
        <v>102</v>
      </c>
      <c r="DV7" s="24" t="s">
        <v>102</v>
      </c>
      <c r="DW7" s="24">
        <v>0</v>
      </c>
      <c r="DX7" s="24">
        <v>0</v>
      </c>
      <c r="DY7" s="24" t="s">
        <v>102</v>
      </c>
      <c r="DZ7" s="24" t="s">
        <v>102</v>
      </c>
      <c r="EA7" s="24" t="s">
        <v>102</v>
      </c>
      <c r="EB7" s="24">
        <v>5.86</v>
      </c>
      <c r="EC7" s="24">
        <v>6.66</v>
      </c>
      <c r="ED7" s="24">
        <v>6.54</v>
      </c>
      <c r="EE7" s="24" t="s">
        <v>102</v>
      </c>
      <c r="EF7" s="24" t="s">
        <v>102</v>
      </c>
      <c r="EG7" s="24" t="s">
        <v>102</v>
      </c>
      <c r="EH7" s="24">
        <v>0.03</v>
      </c>
      <c r="EI7" s="24">
        <v>7.0000000000000007E-2</v>
      </c>
      <c r="EJ7" s="24" t="s">
        <v>102</v>
      </c>
      <c r="EK7" s="24" t="s">
        <v>102</v>
      </c>
      <c r="EL7" s="24" t="s">
        <v>102</v>
      </c>
      <c r="EM7" s="24">
        <v>0.19</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下水道課：川島　雄大@PCHK136</cp:lastModifiedBy>
  <cp:lastPrinted>2023-01-20T01:05:44Z</cp:lastPrinted>
  <dcterms:created xsi:type="dcterms:W3CDTF">2023-01-12T23:28:28Z</dcterms:created>
  <dcterms:modified xsi:type="dcterms:W3CDTF">2023-01-23T07:07:44Z</dcterms:modified>
  <cp:category/>
</cp:coreProperties>
</file>