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６．６．１" sheetId="2" r:id="rId2"/>
  </sheets>
  <definedNames>
    <definedName name="_xlnm.Print_Area" localSheetId="1">'H２６．６．１'!$A$1:$L$57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<sst xmlns="http://schemas.openxmlformats.org/spreadsheetml/2006/main" count="66" uniqueCount="50">
  <si>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</si>
  <si>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</si>
  <si>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</si>
  <si>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</si>
  <si>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</si>
  <si>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</si>
  <si>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</si>
  <si>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</si>
  <si>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総　数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</si>
  <si>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</si>
  <si>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</si>
  <si>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</si>
  <si>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</si>
  <si>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</si>
  <si>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</si>
  <si>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</si>
  <si>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</si>
  <si>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平均年齢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</si>
  <si>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</si>
  <si>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</si>
  <si>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</si>
  <si>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</si>
  <si>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</si>
  <si>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44．0歳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</si>
  <si>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</si>
  <si>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</si>
  <si>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</si>
  <si>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</si>
  <si>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</si>
  <si>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</si>
  <si>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</si>
  <si>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</si>
  <si>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</si>
  <si>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</si>
  <si>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</si>
  <si>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</si>
  <si>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</si>
  <si>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</si>
  <si>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</si>
  <si>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</si>
  <si>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</si>
  <si>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</si>
  <si>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</si>
  <si>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</si>
  <si>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</si>
  <si>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～14</t>
  </si>
  <si>
    <t>105～</t>
  </si>
  <si>
    <t>15～64</t>
  </si>
  <si>
    <t>65～</t>
  </si>
  <si>
    <t>平成２６年　６月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</si>
</sst>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3" fontId="0" fillId="34" borderId="0" xfId="0" applyNumberFormat="1" applyFill="1" applyAlignment="1">
      <alignment/>
    </xf>
    <xf numFmtId="3" fontId="5" fillId="34" borderId="0" xfId="0" applyNumberFormat="1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0" fontId="5" fillId="33" borderId="19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176" fontId="5" fillId="33" borderId="10" xfId="0" applyNumberFormat="1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31" t="s">
        <v>5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3</v>
      </c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3</v>
      </c>
      <c r="B6" s="3" t="s">
        <v>22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18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19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20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21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3</v>
      </c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3</v>
      </c>
      <c r="B12" s="3" t="s">
        <v>14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15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3</v>
      </c>
      <c r="B14" s="3" t="s">
        <v>13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" width="8.00390625" style="7" customWidth="1"/>
    <col min="17" max="16384" width="9.00390625" style="7" customWidth="1"/>
  </cols>
  <sheetData>
    <row r="1" spans="1:16" ht="15" customHeight="1">
      <c r="A1" s="29" t="s">
        <v>16</v>
      </c>
      <c r="B1" s="49" t="s">
        <v>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6"/>
      <c r="N1" s="33"/>
      <c r="O1" s="6"/>
      <c r="P1" s="6"/>
    </row>
    <row r="2" spans="1:19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49</v>
      </c>
      <c r="M2" s="6"/>
      <c r="N2" s="33"/>
      <c r="O2" s="6"/>
      <c r="P2" s="6"/>
      <c r="Q2" s="33"/>
      <c r="R2" s="6"/>
      <c r="S2" s="6"/>
    </row>
    <row r="3" spans="1:19" ht="15" customHeight="1">
      <c r="A3" s="17" t="s">
        <v>11</v>
      </c>
      <c r="B3" s="17" t="s">
        <v>12</v>
      </c>
      <c r="C3" s="17" t="s">
        <v>0</v>
      </c>
      <c r="D3" s="27" t="s">
        <v>1</v>
      </c>
      <c r="E3" s="19" t="s">
        <v>11</v>
      </c>
      <c r="F3" s="17" t="s">
        <v>12</v>
      </c>
      <c r="G3" s="17" t="s">
        <v>0</v>
      </c>
      <c r="H3" s="27" t="s">
        <v>1</v>
      </c>
      <c r="I3" s="19" t="s">
        <v>11</v>
      </c>
      <c r="J3" s="17" t="s">
        <v>12</v>
      </c>
      <c r="K3" s="17" t="s">
        <v>0</v>
      </c>
      <c r="L3" s="17" t="s">
        <v>1</v>
      </c>
      <c r="M3" s="6"/>
      <c r="P3" s="6"/>
      <c r="S3" s="34"/>
    </row>
    <row r="4" spans="1:20" ht="15" customHeight="1">
      <c r="A4" s="11">
        <v>0</v>
      </c>
      <c r="B4" s="12">
        <f aca="true" t="shared" si="0" ref="B4:B44">C4+D4</f>
        <v>1164</v>
      </c>
      <c r="C4" s="12">
        <v>582</v>
      </c>
      <c r="D4" s="13">
        <v>582</v>
      </c>
      <c r="E4" s="14">
        <v>35</v>
      </c>
      <c r="F4" s="12">
        <f aca="true" t="shared" si="1" ref="F4:F44">G4+H4</f>
        <v>1929</v>
      </c>
      <c r="G4" s="12">
        <v>1009</v>
      </c>
      <c r="H4" s="13">
        <v>920</v>
      </c>
      <c r="I4" s="14">
        <v>70</v>
      </c>
      <c r="J4" s="12">
        <f>K4+L4</f>
        <v>2229</v>
      </c>
      <c r="K4" s="12">
        <v>1143</v>
      </c>
      <c r="L4" s="15">
        <v>1086</v>
      </c>
      <c r="M4" s="6"/>
      <c r="N4" s="33"/>
      <c r="O4" s="6"/>
      <c r="P4" s="6"/>
      <c r="S4" s="34"/>
      <c r="T4" s="34"/>
    </row>
    <row r="5" spans="1:20" ht="15" customHeight="1">
      <c r="A5" s="16">
        <v>1</v>
      </c>
      <c r="B5" s="12">
        <f t="shared" si="0"/>
        <v>1262</v>
      </c>
      <c r="C5" s="12">
        <v>645</v>
      </c>
      <c r="D5" s="13">
        <v>617</v>
      </c>
      <c r="E5" s="14">
        <v>36</v>
      </c>
      <c r="F5" s="12">
        <f t="shared" si="1"/>
        <v>2086</v>
      </c>
      <c r="G5" s="12">
        <v>1086</v>
      </c>
      <c r="H5" s="13">
        <v>1000</v>
      </c>
      <c r="I5" s="14">
        <v>71</v>
      </c>
      <c r="J5" s="12">
        <f aca="true" t="shared" si="2" ref="J5:J50">K5+L5</f>
        <v>2022</v>
      </c>
      <c r="K5" s="12">
        <v>1039</v>
      </c>
      <c r="L5" s="15">
        <v>983</v>
      </c>
      <c r="M5" s="6"/>
      <c r="N5" s="33"/>
      <c r="O5" s="33"/>
      <c r="P5" s="6"/>
      <c r="S5" s="34"/>
      <c r="T5" s="34"/>
    </row>
    <row r="6" spans="1:20" ht="15" customHeight="1">
      <c r="A6" s="16">
        <v>2</v>
      </c>
      <c r="B6" s="12">
        <f t="shared" si="0"/>
        <v>1147</v>
      </c>
      <c r="C6" s="12">
        <v>571</v>
      </c>
      <c r="D6" s="13">
        <v>576</v>
      </c>
      <c r="E6" s="14">
        <v>37</v>
      </c>
      <c r="F6" s="12">
        <f t="shared" si="1"/>
        <v>2065</v>
      </c>
      <c r="G6" s="12">
        <v>1091</v>
      </c>
      <c r="H6" s="13">
        <v>974</v>
      </c>
      <c r="I6" s="14">
        <v>72</v>
      </c>
      <c r="J6" s="12">
        <f t="shared" si="2"/>
        <v>2001</v>
      </c>
      <c r="K6" s="12">
        <v>1039</v>
      </c>
      <c r="L6" s="15">
        <v>962</v>
      </c>
      <c r="M6" s="6"/>
      <c r="N6" s="33"/>
      <c r="O6" s="33"/>
      <c r="P6" s="6"/>
      <c r="S6" s="34"/>
      <c r="T6" s="34"/>
    </row>
    <row r="7" spans="1:20" ht="15" customHeight="1">
      <c r="A7" s="16">
        <v>3</v>
      </c>
      <c r="B7" s="12">
        <f t="shared" si="0"/>
        <v>1183</v>
      </c>
      <c r="C7" s="12">
        <v>595</v>
      </c>
      <c r="D7" s="13">
        <v>588</v>
      </c>
      <c r="E7" s="14">
        <v>38</v>
      </c>
      <c r="F7" s="12">
        <f t="shared" si="1"/>
        <v>2219</v>
      </c>
      <c r="G7" s="12">
        <v>1182</v>
      </c>
      <c r="H7" s="13">
        <v>1037</v>
      </c>
      <c r="I7" s="14">
        <v>73</v>
      </c>
      <c r="J7" s="12">
        <f t="shared" si="2"/>
        <v>1809</v>
      </c>
      <c r="K7" s="12">
        <v>907</v>
      </c>
      <c r="L7" s="15">
        <v>902</v>
      </c>
      <c r="M7" s="6"/>
      <c r="N7" s="33"/>
      <c r="O7" s="33"/>
      <c r="P7" s="6"/>
      <c r="S7" s="34"/>
      <c r="T7" s="34"/>
    </row>
    <row r="8" spans="1:20" ht="15" customHeight="1">
      <c r="A8" s="16">
        <v>4</v>
      </c>
      <c r="B8" s="12">
        <f t="shared" si="0"/>
        <v>1153</v>
      </c>
      <c r="C8" s="12">
        <v>596</v>
      </c>
      <c r="D8" s="13">
        <v>557</v>
      </c>
      <c r="E8" s="14">
        <v>39</v>
      </c>
      <c r="F8" s="12">
        <f t="shared" si="1"/>
        <v>2325</v>
      </c>
      <c r="G8" s="12">
        <v>1259</v>
      </c>
      <c r="H8" s="13">
        <v>1066</v>
      </c>
      <c r="I8" s="14">
        <v>74</v>
      </c>
      <c r="J8" s="12">
        <f t="shared" si="2"/>
        <v>1533</v>
      </c>
      <c r="K8" s="12">
        <v>768</v>
      </c>
      <c r="L8" s="15">
        <v>765</v>
      </c>
      <c r="M8" s="6"/>
      <c r="N8" s="33"/>
      <c r="O8" s="33"/>
      <c r="P8" s="6"/>
      <c r="S8" s="34"/>
      <c r="T8" s="34"/>
    </row>
    <row r="9" spans="1:16" ht="15" customHeight="1">
      <c r="A9" s="17" t="s">
        <v>24</v>
      </c>
      <c r="B9" s="18">
        <f t="shared" si="0"/>
        <v>5909</v>
      </c>
      <c r="C9" s="18">
        <f>SUM(C4:C8)</f>
        <v>2989</v>
      </c>
      <c r="D9" s="18">
        <f>SUM(D4:D8)</f>
        <v>2920</v>
      </c>
      <c r="E9" s="19" t="s">
        <v>25</v>
      </c>
      <c r="F9" s="18">
        <f t="shared" si="1"/>
        <v>10624</v>
      </c>
      <c r="G9" s="18">
        <f>SUM(G4:G8)</f>
        <v>5627</v>
      </c>
      <c r="H9" s="20">
        <f>SUM(H4:H8)</f>
        <v>4997</v>
      </c>
      <c r="I9" s="19" t="s">
        <v>26</v>
      </c>
      <c r="J9" s="18">
        <f>K9+L9</f>
        <v>9594</v>
      </c>
      <c r="K9" s="18">
        <f>SUM(K4:K8)</f>
        <v>4896</v>
      </c>
      <c r="L9" s="21">
        <f>SUM(L4:L8)</f>
        <v>4698</v>
      </c>
      <c r="M9" s="6"/>
      <c r="N9" s="33"/>
      <c r="O9" s="33"/>
      <c r="P9" s="6"/>
    </row>
    <row r="10" spans="1:16" ht="15" customHeight="1">
      <c r="A10" s="16">
        <v>5</v>
      </c>
      <c r="B10" s="12">
        <f t="shared" si="0"/>
        <v>1222</v>
      </c>
      <c r="C10" s="12">
        <v>614</v>
      </c>
      <c r="D10" s="13">
        <v>608</v>
      </c>
      <c r="E10" s="14">
        <v>40</v>
      </c>
      <c r="F10" s="12">
        <f t="shared" si="1"/>
        <v>2355</v>
      </c>
      <c r="G10" s="12">
        <v>1291</v>
      </c>
      <c r="H10" s="13">
        <v>1064</v>
      </c>
      <c r="I10" s="14">
        <v>75</v>
      </c>
      <c r="J10" s="12">
        <f t="shared" si="2"/>
        <v>1299</v>
      </c>
      <c r="K10" s="12">
        <v>629</v>
      </c>
      <c r="L10" s="15">
        <v>670</v>
      </c>
      <c r="M10" s="6"/>
      <c r="N10" s="33"/>
      <c r="O10" s="33"/>
      <c r="P10" s="6"/>
    </row>
    <row r="11" spans="1:20" ht="15" customHeight="1">
      <c r="A11" s="16">
        <v>6</v>
      </c>
      <c r="B11" s="12">
        <f t="shared" si="0"/>
        <v>1204</v>
      </c>
      <c r="C11" s="12">
        <v>593</v>
      </c>
      <c r="D11" s="13">
        <v>611</v>
      </c>
      <c r="E11" s="14">
        <v>41</v>
      </c>
      <c r="F11" s="12">
        <f t="shared" si="1"/>
        <v>2468</v>
      </c>
      <c r="G11" s="12">
        <v>1353</v>
      </c>
      <c r="H11" s="13">
        <v>1115</v>
      </c>
      <c r="I11" s="14">
        <v>76</v>
      </c>
      <c r="J11" s="12">
        <f t="shared" si="2"/>
        <v>1289</v>
      </c>
      <c r="K11" s="12">
        <v>645</v>
      </c>
      <c r="L11" s="15">
        <v>644</v>
      </c>
      <c r="M11" s="6"/>
      <c r="N11" s="33"/>
      <c r="O11" s="6"/>
      <c r="P11" s="6"/>
      <c r="S11" s="34"/>
      <c r="T11" s="34"/>
    </row>
    <row r="12" spans="1:20" ht="15" customHeight="1">
      <c r="A12" s="16">
        <v>7</v>
      </c>
      <c r="B12" s="12">
        <f t="shared" si="0"/>
        <v>1161</v>
      </c>
      <c r="C12" s="12">
        <v>596</v>
      </c>
      <c r="D12" s="13">
        <v>565</v>
      </c>
      <c r="E12" s="14">
        <v>42</v>
      </c>
      <c r="F12" s="12">
        <f t="shared" si="1"/>
        <v>2308</v>
      </c>
      <c r="G12" s="12">
        <v>1252</v>
      </c>
      <c r="H12" s="13">
        <v>1056</v>
      </c>
      <c r="I12" s="14">
        <v>77</v>
      </c>
      <c r="J12" s="12">
        <f t="shared" si="2"/>
        <v>1131</v>
      </c>
      <c r="K12" s="12">
        <v>560</v>
      </c>
      <c r="L12" s="15">
        <v>571</v>
      </c>
      <c r="M12" s="6"/>
      <c r="N12" s="33"/>
      <c r="O12" s="33"/>
      <c r="P12" s="6"/>
      <c r="S12" s="34"/>
      <c r="T12" s="34"/>
    </row>
    <row r="13" spans="1:19" ht="15" customHeight="1">
      <c r="A13" s="16">
        <v>8</v>
      </c>
      <c r="B13" s="12">
        <f t="shared" si="0"/>
        <v>1112</v>
      </c>
      <c r="C13" s="12">
        <v>559</v>
      </c>
      <c r="D13" s="13">
        <v>553</v>
      </c>
      <c r="E13" s="14">
        <v>43</v>
      </c>
      <c r="F13" s="12">
        <f t="shared" si="1"/>
        <v>2315</v>
      </c>
      <c r="G13" s="12">
        <v>1244</v>
      </c>
      <c r="H13" s="13">
        <v>1071</v>
      </c>
      <c r="I13" s="14">
        <v>78</v>
      </c>
      <c r="J13" s="12">
        <f t="shared" si="2"/>
        <v>1091</v>
      </c>
      <c r="K13" s="12">
        <v>531</v>
      </c>
      <c r="L13" s="15">
        <v>560</v>
      </c>
      <c r="M13" s="6"/>
      <c r="N13" s="33"/>
      <c r="O13" s="33"/>
      <c r="P13" s="6"/>
      <c r="S13" s="34"/>
    </row>
    <row r="14" spans="1:19" ht="15" customHeight="1">
      <c r="A14" s="16">
        <v>9</v>
      </c>
      <c r="B14" s="12">
        <f t="shared" si="0"/>
        <v>1174</v>
      </c>
      <c r="C14" s="12">
        <v>616</v>
      </c>
      <c r="D14" s="13">
        <v>558</v>
      </c>
      <c r="E14" s="14">
        <v>44</v>
      </c>
      <c r="F14" s="12">
        <f t="shared" si="1"/>
        <v>2105</v>
      </c>
      <c r="G14" s="12">
        <v>1140</v>
      </c>
      <c r="H14" s="13">
        <v>965</v>
      </c>
      <c r="I14" s="14">
        <v>79</v>
      </c>
      <c r="J14" s="12">
        <f t="shared" si="2"/>
        <v>908</v>
      </c>
      <c r="K14" s="12">
        <v>435</v>
      </c>
      <c r="L14" s="15">
        <v>473</v>
      </c>
      <c r="M14" s="6"/>
      <c r="N14" s="33"/>
      <c r="O14" s="6"/>
      <c r="P14" s="6"/>
      <c r="R14" s="34"/>
      <c r="S14" s="34"/>
    </row>
    <row r="15" spans="1:19" ht="15" customHeight="1">
      <c r="A15" s="17" t="s">
        <v>27</v>
      </c>
      <c r="B15" s="18">
        <f t="shared" si="0"/>
        <v>5873</v>
      </c>
      <c r="C15" s="18">
        <f>SUM(C10:C14)</f>
        <v>2978</v>
      </c>
      <c r="D15" s="18">
        <f>SUM(D10:D14)</f>
        <v>2895</v>
      </c>
      <c r="E15" s="19" t="s">
        <v>28</v>
      </c>
      <c r="F15" s="18">
        <f>G15+H15</f>
        <v>11551</v>
      </c>
      <c r="G15" s="18">
        <f>SUM(G10:G14)</f>
        <v>6280</v>
      </c>
      <c r="H15" s="20">
        <f>SUM(H10:H14)</f>
        <v>5271</v>
      </c>
      <c r="I15" s="19" t="s">
        <v>29</v>
      </c>
      <c r="J15" s="18">
        <f>K15+L15</f>
        <v>5718</v>
      </c>
      <c r="K15" s="18">
        <f>SUM(K10:K14)</f>
        <v>2800</v>
      </c>
      <c r="L15" s="21">
        <f>SUM(L10:L14)</f>
        <v>2918</v>
      </c>
      <c r="M15" s="6"/>
      <c r="N15" s="33"/>
      <c r="O15" s="6"/>
      <c r="P15" s="6"/>
      <c r="R15" s="34"/>
      <c r="S15" s="34"/>
    </row>
    <row r="16" spans="1:19" ht="15" customHeight="1">
      <c r="A16" s="16">
        <v>10</v>
      </c>
      <c r="B16" s="12">
        <f t="shared" si="0"/>
        <v>1109</v>
      </c>
      <c r="C16" s="12">
        <v>548</v>
      </c>
      <c r="D16" s="13">
        <v>561</v>
      </c>
      <c r="E16" s="14">
        <v>45</v>
      </c>
      <c r="F16" s="12">
        <f t="shared" si="1"/>
        <v>2018</v>
      </c>
      <c r="G16" s="12">
        <v>1079</v>
      </c>
      <c r="H16" s="13">
        <v>939</v>
      </c>
      <c r="I16" s="22">
        <v>80</v>
      </c>
      <c r="J16" s="12">
        <f t="shared" si="2"/>
        <v>796</v>
      </c>
      <c r="K16" s="23">
        <v>364</v>
      </c>
      <c r="L16" s="24">
        <v>432</v>
      </c>
      <c r="M16" s="6"/>
      <c r="N16" s="33"/>
      <c r="O16" s="6"/>
      <c r="P16" s="6"/>
      <c r="R16" s="34"/>
      <c r="S16" s="34"/>
    </row>
    <row r="17" spans="1:19" ht="15" customHeight="1">
      <c r="A17" s="16">
        <v>11</v>
      </c>
      <c r="B17" s="12">
        <f t="shared" si="0"/>
        <v>1134</v>
      </c>
      <c r="C17" s="12">
        <v>571</v>
      </c>
      <c r="D17" s="13">
        <v>563</v>
      </c>
      <c r="E17" s="14">
        <v>46</v>
      </c>
      <c r="F17" s="12">
        <f t="shared" si="1"/>
        <v>1979</v>
      </c>
      <c r="G17" s="12">
        <v>1054</v>
      </c>
      <c r="H17" s="13">
        <v>925</v>
      </c>
      <c r="I17" s="14">
        <v>81</v>
      </c>
      <c r="J17" s="12">
        <f t="shared" si="2"/>
        <v>693</v>
      </c>
      <c r="K17" s="12">
        <v>323</v>
      </c>
      <c r="L17" s="15">
        <v>370</v>
      </c>
      <c r="M17" s="6"/>
      <c r="N17" s="33"/>
      <c r="O17" s="6"/>
      <c r="P17" s="6"/>
      <c r="R17" s="34"/>
      <c r="S17" s="34"/>
    </row>
    <row r="18" spans="1:19" ht="15" customHeight="1">
      <c r="A18" s="16">
        <v>12</v>
      </c>
      <c r="B18" s="12">
        <f t="shared" si="0"/>
        <v>1203</v>
      </c>
      <c r="C18" s="12">
        <v>618</v>
      </c>
      <c r="D18" s="13">
        <v>585</v>
      </c>
      <c r="E18" s="14">
        <v>47</v>
      </c>
      <c r="F18" s="12">
        <f t="shared" si="1"/>
        <v>1740</v>
      </c>
      <c r="G18" s="12">
        <v>934</v>
      </c>
      <c r="H18" s="13">
        <v>806</v>
      </c>
      <c r="I18" s="14">
        <v>82</v>
      </c>
      <c r="J18" s="12">
        <f t="shared" si="2"/>
        <v>591</v>
      </c>
      <c r="K18" s="12">
        <v>246</v>
      </c>
      <c r="L18" s="15">
        <v>345</v>
      </c>
      <c r="M18" s="6"/>
      <c r="N18" s="33"/>
      <c r="O18" s="6"/>
      <c r="P18" s="6"/>
      <c r="R18" s="34"/>
      <c r="S18" s="34"/>
    </row>
    <row r="19" spans="1:19" ht="15" customHeight="1">
      <c r="A19" s="16">
        <v>13</v>
      </c>
      <c r="B19" s="12">
        <f t="shared" si="0"/>
        <v>1137</v>
      </c>
      <c r="C19" s="12">
        <v>574</v>
      </c>
      <c r="D19" s="13">
        <v>563</v>
      </c>
      <c r="E19" s="14">
        <v>48</v>
      </c>
      <c r="F19" s="12">
        <f t="shared" si="1"/>
        <v>1617</v>
      </c>
      <c r="G19" s="12">
        <v>856</v>
      </c>
      <c r="H19" s="13">
        <v>761</v>
      </c>
      <c r="I19" s="14">
        <v>83</v>
      </c>
      <c r="J19" s="12">
        <f t="shared" si="2"/>
        <v>484</v>
      </c>
      <c r="K19" s="12">
        <v>206</v>
      </c>
      <c r="L19" s="15">
        <v>278</v>
      </c>
      <c r="M19" s="6"/>
      <c r="N19" s="33"/>
      <c r="O19" s="6"/>
      <c r="P19" s="6"/>
      <c r="R19" s="34"/>
      <c r="S19" s="34"/>
    </row>
    <row r="20" spans="1:16" ht="15" customHeight="1">
      <c r="A20" s="16">
        <v>14</v>
      </c>
      <c r="B20" s="12">
        <f t="shared" si="0"/>
        <v>1224</v>
      </c>
      <c r="C20" s="12">
        <v>662</v>
      </c>
      <c r="D20" s="13">
        <v>562</v>
      </c>
      <c r="E20" s="14">
        <v>49</v>
      </c>
      <c r="F20" s="12">
        <f t="shared" si="1"/>
        <v>1685</v>
      </c>
      <c r="G20" s="12">
        <v>877</v>
      </c>
      <c r="H20" s="13">
        <v>808</v>
      </c>
      <c r="I20" s="14">
        <v>84</v>
      </c>
      <c r="J20" s="12">
        <f t="shared" si="2"/>
        <v>434</v>
      </c>
      <c r="K20" s="28">
        <v>177</v>
      </c>
      <c r="L20" s="15">
        <v>257</v>
      </c>
      <c r="M20" s="6"/>
      <c r="N20" s="33"/>
      <c r="O20" s="6"/>
      <c r="P20" s="6"/>
    </row>
    <row r="21" spans="1:19" ht="15" customHeight="1">
      <c r="A21" s="17" t="s">
        <v>30</v>
      </c>
      <c r="B21" s="18">
        <f>C21+D21</f>
        <v>5807</v>
      </c>
      <c r="C21" s="18">
        <f>SUM(C16:C20)</f>
        <v>2973</v>
      </c>
      <c r="D21" s="18">
        <f>SUM(D16:D20)</f>
        <v>2834</v>
      </c>
      <c r="E21" s="19" t="s">
        <v>31</v>
      </c>
      <c r="F21" s="18">
        <f>G21+H21</f>
        <v>9039</v>
      </c>
      <c r="G21" s="18">
        <f>SUM(G16:G20)</f>
        <v>4800</v>
      </c>
      <c r="H21" s="20">
        <f>SUM(H16:H20)</f>
        <v>4239</v>
      </c>
      <c r="I21" s="19" t="s">
        <v>32</v>
      </c>
      <c r="J21" s="18">
        <f>K21+L21</f>
        <v>2998</v>
      </c>
      <c r="K21" s="18">
        <f>SUM(K16:K20)</f>
        <v>1316</v>
      </c>
      <c r="L21" s="21">
        <f>SUM(L16:L20)</f>
        <v>1682</v>
      </c>
      <c r="M21" s="6"/>
      <c r="N21" s="33"/>
      <c r="O21" s="6"/>
      <c r="P21" s="6"/>
      <c r="S21" s="34"/>
    </row>
    <row r="22" spans="1:19" ht="15" customHeight="1">
      <c r="A22" s="16">
        <v>15</v>
      </c>
      <c r="B22" s="12">
        <f t="shared" si="0"/>
        <v>1126</v>
      </c>
      <c r="C22" s="12">
        <v>590</v>
      </c>
      <c r="D22" s="13">
        <v>536</v>
      </c>
      <c r="E22" s="14">
        <v>50</v>
      </c>
      <c r="F22" s="12">
        <f t="shared" si="1"/>
        <v>1504</v>
      </c>
      <c r="G22" s="12">
        <v>775</v>
      </c>
      <c r="H22" s="13">
        <v>729</v>
      </c>
      <c r="I22" s="14">
        <v>85</v>
      </c>
      <c r="J22" s="12">
        <f t="shared" si="2"/>
        <v>383</v>
      </c>
      <c r="K22" s="12">
        <v>160</v>
      </c>
      <c r="L22" s="15">
        <v>223</v>
      </c>
      <c r="M22" s="6"/>
      <c r="N22" s="33"/>
      <c r="O22" s="6"/>
      <c r="P22" s="6"/>
      <c r="R22" s="34"/>
      <c r="S22" s="34"/>
    </row>
    <row r="23" spans="1:18" ht="15" customHeight="1">
      <c r="A23" s="16">
        <v>16</v>
      </c>
      <c r="B23" s="12">
        <f t="shared" si="0"/>
        <v>1196</v>
      </c>
      <c r="C23" s="12">
        <v>632</v>
      </c>
      <c r="D23" s="13">
        <v>564</v>
      </c>
      <c r="E23" s="14">
        <v>51</v>
      </c>
      <c r="F23" s="12">
        <f t="shared" si="1"/>
        <v>1554</v>
      </c>
      <c r="G23" s="12">
        <v>811</v>
      </c>
      <c r="H23" s="13">
        <v>743</v>
      </c>
      <c r="I23" s="14">
        <v>86</v>
      </c>
      <c r="J23" s="12">
        <f t="shared" si="2"/>
        <v>315</v>
      </c>
      <c r="K23" s="12">
        <v>121</v>
      </c>
      <c r="L23" s="15">
        <v>194</v>
      </c>
      <c r="M23" s="6"/>
      <c r="N23" s="33"/>
      <c r="O23" s="6"/>
      <c r="P23" s="6"/>
      <c r="R23" s="34"/>
    </row>
    <row r="24" spans="1:16" ht="15" customHeight="1">
      <c r="A24" s="16">
        <v>17</v>
      </c>
      <c r="B24" s="12">
        <f t="shared" si="0"/>
        <v>1231</v>
      </c>
      <c r="C24" s="12">
        <v>614</v>
      </c>
      <c r="D24" s="13">
        <v>617</v>
      </c>
      <c r="E24" s="14">
        <v>52</v>
      </c>
      <c r="F24" s="12">
        <f t="shared" si="1"/>
        <v>1383</v>
      </c>
      <c r="G24" s="12">
        <v>688</v>
      </c>
      <c r="H24" s="13">
        <v>695</v>
      </c>
      <c r="I24" s="14">
        <v>87</v>
      </c>
      <c r="J24" s="12">
        <f t="shared" si="2"/>
        <v>273</v>
      </c>
      <c r="K24" s="12">
        <v>93</v>
      </c>
      <c r="L24" s="15">
        <v>180</v>
      </c>
      <c r="M24" s="6"/>
      <c r="N24" s="33"/>
      <c r="O24" s="6"/>
      <c r="P24" s="6"/>
    </row>
    <row r="25" spans="1:16" ht="15" customHeight="1">
      <c r="A25" s="16">
        <v>18</v>
      </c>
      <c r="B25" s="12">
        <f t="shared" si="0"/>
        <v>1246</v>
      </c>
      <c r="C25" s="12">
        <v>659</v>
      </c>
      <c r="D25" s="13">
        <v>587</v>
      </c>
      <c r="E25" s="14">
        <v>53</v>
      </c>
      <c r="F25" s="12">
        <f t="shared" si="1"/>
        <v>1425</v>
      </c>
      <c r="G25" s="12">
        <v>743</v>
      </c>
      <c r="H25" s="13">
        <v>682</v>
      </c>
      <c r="I25" s="14">
        <v>88</v>
      </c>
      <c r="J25" s="12">
        <f t="shared" si="2"/>
        <v>276</v>
      </c>
      <c r="K25" s="12">
        <v>70</v>
      </c>
      <c r="L25" s="15">
        <v>206</v>
      </c>
      <c r="M25" s="6"/>
      <c r="N25" s="33"/>
      <c r="O25" s="6"/>
      <c r="P25" s="6"/>
    </row>
    <row r="26" spans="1:16" ht="15" customHeight="1">
      <c r="A26" s="16">
        <v>19</v>
      </c>
      <c r="B26" s="12">
        <f t="shared" si="0"/>
        <v>1201</v>
      </c>
      <c r="C26" s="12">
        <v>582</v>
      </c>
      <c r="D26" s="13">
        <v>619</v>
      </c>
      <c r="E26" s="14">
        <v>54</v>
      </c>
      <c r="F26" s="12">
        <f t="shared" si="1"/>
        <v>1429</v>
      </c>
      <c r="G26" s="12">
        <v>671</v>
      </c>
      <c r="H26" s="13">
        <v>758</v>
      </c>
      <c r="I26" s="14">
        <v>89</v>
      </c>
      <c r="J26" s="12">
        <f t="shared" si="2"/>
        <v>200</v>
      </c>
      <c r="K26" s="12">
        <v>45</v>
      </c>
      <c r="L26" s="15">
        <v>155</v>
      </c>
      <c r="M26" s="6"/>
      <c r="N26" s="33"/>
      <c r="O26" s="6"/>
      <c r="P26" s="6"/>
    </row>
    <row r="27" spans="1:16" ht="15" customHeight="1">
      <c r="A27" s="17" t="s">
        <v>33</v>
      </c>
      <c r="B27" s="18">
        <f>C27+D27</f>
        <v>6000</v>
      </c>
      <c r="C27" s="18">
        <f>SUM(C22:C26)</f>
        <v>3077</v>
      </c>
      <c r="D27" s="20">
        <f>SUM(D22:D26)</f>
        <v>2923</v>
      </c>
      <c r="E27" s="19" t="s">
        <v>34</v>
      </c>
      <c r="F27" s="18">
        <f>G27+H27</f>
        <v>7295</v>
      </c>
      <c r="G27" s="18">
        <f>SUM(G22:G26)</f>
        <v>3688</v>
      </c>
      <c r="H27" s="20">
        <f>SUM(H22:H26)</f>
        <v>3607</v>
      </c>
      <c r="I27" s="19" t="s">
        <v>35</v>
      </c>
      <c r="J27" s="18">
        <f>K27+L27</f>
        <v>1447</v>
      </c>
      <c r="K27" s="18">
        <f>SUM(K22:K26)</f>
        <v>489</v>
      </c>
      <c r="L27" s="21">
        <f>SUM(L22:L26)</f>
        <v>958</v>
      </c>
      <c r="M27" s="6"/>
      <c r="N27" s="33"/>
      <c r="O27" s="6"/>
      <c r="P27" s="6"/>
    </row>
    <row r="28" spans="1:16" ht="15" customHeight="1">
      <c r="A28" s="16">
        <v>20</v>
      </c>
      <c r="B28" s="12">
        <f t="shared" si="0"/>
        <v>1234</v>
      </c>
      <c r="C28" s="12">
        <v>630</v>
      </c>
      <c r="D28" s="13">
        <v>604</v>
      </c>
      <c r="E28" s="14">
        <v>55</v>
      </c>
      <c r="F28" s="12">
        <f t="shared" si="1"/>
        <v>1540</v>
      </c>
      <c r="G28" s="12">
        <v>777</v>
      </c>
      <c r="H28" s="13">
        <v>763</v>
      </c>
      <c r="I28" s="14">
        <v>90</v>
      </c>
      <c r="J28" s="12">
        <f t="shared" si="2"/>
        <v>169</v>
      </c>
      <c r="K28" s="12">
        <v>51</v>
      </c>
      <c r="L28" s="24">
        <v>118</v>
      </c>
      <c r="M28" s="6"/>
      <c r="N28" s="33"/>
      <c r="O28" s="6"/>
      <c r="P28" s="6"/>
    </row>
    <row r="29" spans="1:16" ht="15" customHeight="1">
      <c r="A29" s="16">
        <v>21</v>
      </c>
      <c r="B29" s="12">
        <f t="shared" si="0"/>
        <v>1274</v>
      </c>
      <c r="C29" s="12">
        <v>653</v>
      </c>
      <c r="D29" s="13">
        <v>621</v>
      </c>
      <c r="E29" s="14">
        <v>56</v>
      </c>
      <c r="F29" s="12">
        <f t="shared" si="1"/>
        <v>1527</v>
      </c>
      <c r="G29" s="12">
        <v>756</v>
      </c>
      <c r="H29" s="13">
        <v>771</v>
      </c>
      <c r="I29" s="14">
        <v>91</v>
      </c>
      <c r="J29" s="12">
        <f t="shared" si="2"/>
        <v>133</v>
      </c>
      <c r="K29" s="12">
        <v>25</v>
      </c>
      <c r="L29" s="15">
        <v>108</v>
      </c>
      <c r="M29" s="6"/>
      <c r="N29" s="33"/>
      <c r="O29" s="6"/>
      <c r="P29" s="6"/>
    </row>
    <row r="30" spans="1:16" ht="15" customHeight="1">
      <c r="A30" s="16">
        <v>22</v>
      </c>
      <c r="B30" s="12">
        <f t="shared" si="0"/>
        <v>1407</v>
      </c>
      <c r="C30" s="12">
        <v>743</v>
      </c>
      <c r="D30" s="13">
        <v>664</v>
      </c>
      <c r="E30" s="14">
        <v>57</v>
      </c>
      <c r="F30" s="12">
        <f t="shared" si="1"/>
        <v>1546</v>
      </c>
      <c r="G30" s="12">
        <v>794</v>
      </c>
      <c r="H30" s="13">
        <v>752</v>
      </c>
      <c r="I30" s="14">
        <v>92</v>
      </c>
      <c r="J30" s="12">
        <f t="shared" si="2"/>
        <v>119</v>
      </c>
      <c r="K30" s="12">
        <v>23</v>
      </c>
      <c r="L30" s="15">
        <v>96</v>
      </c>
      <c r="M30" s="6"/>
      <c r="N30" s="33"/>
      <c r="O30" s="6"/>
      <c r="P30" s="6"/>
    </row>
    <row r="31" spans="1:16" ht="15" customHeight="1">
      <c r="A31" s="16">
        <v>23</v>
      </c>
      <c r="B31" s="12">
        <f t="shared" si="0"/>
        <v>1333</v>
      </c>
      <c r="C31" s="12">
        <v>701</v>
      </c>
      <c r="D31" s="13">
        <v>632</v>
      </c>
      <c r="E31" s="14">
        <v>58</v>
      </c>
      <c r="F31" s="12">
        <f t="shared" si="1"/>
        <v>1571</v>
      </c>
      <c r="G31" s="12">
        <v>769</v>
      </c>
      <c r="H31" s="13">
        <v>802</v>
      </c>
      <c r="I31" s="14">
        <v>93</v>
      </c>
      <c r="J31" s="12">
        <f t="shared" si="2"/>
        <v>90</v>
      </c>
      <c r="K31" s="12">
        <v>23</v>
      </c>
      <c r="L31" s="15">
        <v>67</v>
      </c>
      <c r="M31" s="6"/>
      <c r="N31" s="33"/>
      <c r="O31" s="6"/>
      <c r="P31" s="6"/>
    </row>
    <row r="32" spans="1:16" ht="15" customHeight="1">
      <c r="A32" s="16">
        <v>24</v>
      </c>
      <c r="B32" s="12">
        <f t="shared" si="0"/>
        <v>1369</v>
      </c>
      <c r="C32" s="12">
        <v>674</v>
      </c>
      <c r="D32" s="13">
        <v>695</v>
      </c>
      <c r="E32" s="14">
        <v>59</v>
      </c>
      <c r="F32" s="12">
        <f t="shared" si="1"/>
        <v>1768</v>
      </c>
      <c r="G32" s="12">
        <v>881</v>
      </c>
      <c r="H32" s="13">
        <v>887</v>
      </c>
      <c r="I32" s="14">
        <v>94</v>
      </c>
      <c r="J32" s="12">
        <f t="shared" si="2"/>
        <v>74</v>
      </c>
      <c r="K32" s="12">
        <v>15</v>
      </c>
      <c r="L32" s="15">
        <v>59</v>
      </c>
      <c r="M32" s="6"/>
      <c r="N32" s="33"/>
      <c r="O32" s="6"/>
      <c r="P32" s="6"/>
    </row>
    <row r="33" spans="1:16" ht="15" customHeight="1">
      <c r="A33" s="17" t="s">
        <v>36</v>
      </c>
      <c r="B33" s="18">
        <f>C33+D33</f>
        <v>6617</v>
      </c>
      <c r="C33" s="18">
        <f>SUM(C28:C32)</f>
        <v>3401</v>
      </c>
      <c r="D33" s="20">
        <f>SUM(D28:D32)</f>
        <v>3216</v>
      </c>
      <c r="E33" s="19" t="s">
        <v>37</v>
      </c>
      <c r="F33" s="18">
        <f>G33+H33</f>
        <v>7952</v>
      </c>
      <c r="G33" s="18">
        <f>SUM(G28:G32)</f>
        <v>3977</v>
      </c>
      <c r="H33" s="20">
        <f>SUM(H28:H32)</f>
        <v>3975</v>
      </c>
      <c r="I33" s="19" t="s">
        <v>38</v>
      </c>
      <c r="J33" s="18">
        <f>K33+L33</f>
        <v>585</v>
      </c>
      <c r="K33" s="18">
        <f>SUM(K28:K32)</f>
        <v>137</v>
      </c>
      <c r="L33" s="21">
        <f>SUM(L28:L32)</f>
        <v>448</v>
      </c>
      <c r="M33" s="6"/>
      <c r="N33" s="33"/>
      <c r="O33" s="6"/>
      <c r="P33" s="6"/>
    </row>
    <row r="34" spans="1:16" ht="15" customHeight="1">
      <c r="A34" s="16">
        <v>25</v>
      </c>
      <c r="B34" s="12">
        <f t="shared" si="0"/>
        <v>1470</v>
      </c>
      <c r="C34" s="12">
        <v>744</v>
      </c>
      <c r="D34" s="13">
        <v>726</v>
      </c>
      <c r="E34" s="14">
        <v>60</v>
      </c>
      <c r="F34" s="12">
        <f>G34+H34</f>
        <v>1740</v>
      </c>
      <c r="G34" s="12">
        <v>883</v>
      </c>
      <c r="H34" s="13">
        <v>857</v>
      </c>
      <c r="I34" s="14">
        <v>95</v>
      </c>
      <c r="J34" s="12">
        <f t="shared" si="2"/>
        <v>47</v>
      </c>
      <c r="K34" s="12">
        <v>8</v>
      </c>
      <c r="L34" s="15">
        <v>39</v>
      </c>
      <c r="M34" s="6"/>
      <c r="N34" s="33"/>
      <c r="O34" s="6"/>
      <c r="P34" s="6"/>
    </row>
    <row r="35" spans="1:16" ht="15" customHeight="1">
      <c r="A35" s="16">
        <v>26</v>
      </c>
      <c r="B35" s="12">
        <f t="shared" si="0"/>
        <v>1510</v>
      </c>
      <c r="C35" s="12">
        <v>768</v>
      </c>
      <c r="D35" s="13">
        <v>742</v>
      </c>
      <c r="E35" s="14">
        <v>61</v>
      </c>
      <c r="F35" s="12">
        <f t="shared" si="1"/>
        <v>1899</v>
      </c>
      <c r="G35" s="12">
        <v>968</v>
      </c>
      <c r="H35" s="13">
        <v>931</v>
      </c>
      <c r="I35" s="14">
        <v>96</v>
      </c>
      <c r="J35" s="12">
        <f t="shared" si="2"/>
        <v>34</v>
      </c>
      <c r="K35" s="12">
        <v>8</v>
      </c>
      <c r="L35" s="15">
        <v>26</v>
      </c>
      <c r="M35" s="6"/>
      <c r="N35" s="33"/>
      <c r="O35" s="6"/>
      <c r="P35" s="6"/>
    </row>
    <row r="36" spans="1:16" ht="15" customHeight="1">
      <c r="A36" s="16">
        <v>27</v>
      </c>
      <c r="B36" s="12">
        <f t="shared" si="0"/>
        <v>1499</v>
      </c>
      <c r="C36" s="12">
        <v>767</v>
      </c>
      <c r="D36" s="13">
        <v>732</v>
      </c>
      <c r="E36" s="14">
        <v>62</v>
      </c>
      <c r="F36" s="12">
        <f t="shared" si="1"/>
        <v>2111</v>
      </c>
      <c r="G36" s="12">
        <v>1034</v>
      </c>
      <c r="H36" s="13">
        <v>1077</v>
      </c>
      <c r="I36" s="14">
        <v>97</v>
      </c>
      <c r="J36" s="12">
        <f t="shared" si="2"/>
        <v>26</v>
      </c>
      <c r="K36" s="12">
        <v>5</v>
      </c>
      <c r="L36" s="15">
        <v>21</v>
      </c>
      <c r="M36" s="6"/>
      <c r="N36" s="33"/>
      <c r="O36" s="33"/>
      <c r="P36" s="6"/>
    </row>
    <row r="37" spans="1:16" ht="15" customHeight="1">
      <c r="A37" s="16">
        <v>28</v>
      </c>
      <c r="B37" s="12">
        <f t="shared" si="0"/>
        <v>1654</v>
      </c>
      <c r="C37" s="12">
        <v>872</v>
      </c>
      <c r="D37" s="13">
        <v>782</v>
      </c>
      <c r="E37" s="14">
        <v>63</v>
      </c>
      <c r="F37" s="12">
        <f t="shared" si="1"/>
        <v>2288</v>
      </c>
      <c r="G37" s="12">
        <v>1119</v>
      </c>
      <c r="H37" s="13">
        <v>1169</v>
      </c>
      <c r="I37" s="14">
        <v>98</v>
      </c>
      <c r="J37" s="12">
        <f t="shared" si="2"/>
        <v>20</v>
      </c>
      <c r="K37" s="12">
        <v>2</v>
      </c>
      <c r="L37" s="15">
        <v>18</v>
      </c>
      <c r="M37" s="6"/>
      <c r="N37" s="33"/>
      <c r="O37" s="33"/>
      <c r="P37" s="6"/>
    </row>
    <row r="38" spans="1:16" ht="15" customHeight="1">
      <c r="A38" s="16">
        <v>29</v>
      </c>
      <c r="B38" s="12">
        <f t="shared" si="0"/>
        <v>1643</v>
      </c>
      <c r="C38" s="12">
        <v>851</v>
      </c>
      <c r="D38" s="13">
        <v>792</v>
      </c>
      <c r="E38" s="14">
        <v>64</v>
      </c>
      <c r="F38" s="12">
        <f t="shared" si="1"/>
        <v>2540</v>
      </c>
      <c r="G38" s="12">
        <v>1210</v>
      </c>
      <c r="H38" s="13">
        <v>1330</v>
      </c>
      <c r="I38" s="14">
        <v>99</v>
      </c>
      <c r="J38" s="12">
        <f t="shared" si="2"/>
        <v>15</v>
      </c>
      <c r="K38" s="12">
        <v>3</v>
      </c>
      <c r="L38" s="15">
        <v>12</v>
      </c>
      <c r="M38" s="6"/>
      <c r="N38" s="33"/>
      <c r="O38" s="33"/>
      <c r="P38" s="6"/>
    </row>
    <row r="39" spans="1:16" ht="15" customHeight="1">
      <c r="A39" s="17" t="s">
        <v>39</v>
      </c>
      <c r="B39" s="18">
        <f>C39+D39</f>
        <v>7776</v>
      </c>
      <c r="C39" s="18">
        <f>SUM(C34:C38)</f>
        <v>4002</v>
      </c>
      <c r="D39" s="18">
        <f>SUM(D34:D38)</f>
        <v>3774</v>
      </c>
      <c r="E39" s="19" t="s">
        <v>40</v>
      </c>
      <c r="F39" s="18">
        <f>G39+H39</f>
        <v>10578</v>
      </c>
      <c r="G39" s="18">
        <f>SUM(G34:G38)</f>
        <v>5214</v>
      </c>
      <c r="H39" s="18">
        <f>SUM(H34:H38)</f>
        <v>5364</v>
      </c>
      <c r="I39" s="19" t="s">
        <v>41</v>
      </c>
      <c r="J39" s="18">
        <f>K39+L39</f>
        <v>142</v>
      </c>
      <c r="K39" s="18">
        <f>SUM(K34:K38)</f>
        <v>26</v>
      </c>
      <c r="L39" s="21">
        <f>SUM(L34:L38)</f>
        <v>116</v>
      </c>
      <c r="M39" s="6"/>
      <c r="N39" s="33"/>
      <c r="O39" s="33"/>
      <c r="P39" s="33"/>
    </row>
    <row r="40" spans="1:16" ht="15" customHeight="1">
      <c r="A40" s="16">
        <v>30</v>
      </c>
      <c r="B40" s="12">
        <f t="shared" si="0"/>
        <v>1693</v>
      </c>
      <c r="C40" s="12">
        <v>891</v>
      </c>
      <c r="D40" s="13">
        <v>802</v>
      </c>
      <c r="E40" s="14">
        <v>65</v>
      </c>
      <c r="F40" s="12">
        <f t="shared" si="1"/>
        <v>2668</v>
      </c>
      <c r="G40" s="12">
        <v>1304</v>
      </c>
      <c r="H40" s="13">
        <v>1364</v>
      </c>
      <c r="I40" s="14">
        <v>100</v>
      </c>
      <c r="J40" s="12">
        <f t="shared" si="2"/>
        <v>12</v>
      </c>
      <c r="K40" s="12">
        <v>1</v>
      </c>
      <c r="L40" s="15">
        <v>11</v>
      </c>
      <c r="M40" s="6"/>
      <c r="N40" s="33"/>
      <c r="O40" s="33"/>
      <c r="P40" s="6"/>
    </row>
    <row r="41" spans="1:16" ht="15" customHeight="1">
      <c r="A41" s="16">
        <v>31</v>
      </c>
      <c r="B41" s="12">
        <f t="shared" si="0"/>
        <v>1883</v>
      </c>
      <c r="C41" s="12">
        <v>942</v>
      </c>
      <c r="D41" s="13">
        <v>941</v>
      </c>
      <c r="E41" s="14">
        <v>66</v>
      </c>
      <c r="F41" s="12">
        <f t="shared" si="1"/>
        <v>2824</v>
      </c>
      <c r="G41" s="12">
        <v>1400</v>
      </c>
      <c r="H41" s="13">
        <v>1424</v>
      </c>
      <c r="I41" s="14">
        <v>101</v>
      </c>
      <c r="J41" s="12">
        <f t="shared" si="2"/>
        <v>5</v>
      </c>
      <c r="K41" s="12">
        <v>1</v>
      </c>
      <c r="L41" s="15">
        <v>4</v>
      </c>
      <c r="M41" s="6"/>
      <c r="N41" s="33"/>
      <c r="O41" s="33"/>
      <c r="P41" s="33"/>
    </row>
    <row r="42" spans="1:16" ht="15" customHeight="1">
      <c r="A42" s="16">
        <v>32</v>
      </c>
      <c r="B42" s="12">
        <f t="shared" si="0"/>
        <v>1868</v>
      </c>
      <c r="C42" s="12">
        <v>960</v>
      </c>
      <c r="D42" s="13">
        <v>908</v>
      </c>
      <c r="E42" s="14">
        <v>67</v>
      </c>
      <c r="F42" s="12">
        <f t="shared" si="1"/>
        <v>2395</v>
      </c>
      <c r="G42" s="12">
        <v>1194</v>
      </c>
      <c r="H42" s="13">
        <v>1201</v>
      </c>
      <c r="I42" s="14">
        <v>102</v>
      </c>
      <c r="J42" s="12">
        <f t="shared" si="2"/>
        <v>5</v>
      </c>
      <c r="K42" s="12">
        <v>0</v>
      </c>
      <c r="L42" s="15">
        <v>5</v>
      </c>
      <c r="M42" s="6"/>
      <c r="N42" s="33"/>
      <c r="O42" s="33"/>
      <c r="P42" s="34"/>
    </row>
    <row r="43" spans="1:16" ht="15" customHeight="1">
      <c r="A43" s="16">
        <v>33</v>
      </c>
      <c r="B43" s="12">
        <f t="shared" si="0"/>
        <v>1866</v>
      </c>
      <c r="C43" s="12">
        <v>983</v>
      </c>
      <c r="D43" s="13">
        <v>883</v>
      </c>
      <c r="E43" s="14">
        <v>68</v>
      </c>
      <c r="F43" s="12">
        <f t="shared" si="1"/>
        <v>1552</v>
      </c>
      <c r="G43" s="12">
        <v>792</v>
      </c>
      <c r="H43" s="13">
        <v>760</v>
      </c>
      <c r="I43" s="14">
        <v>103</v>
      </c>
      <c r="J43" s="12">
        <f t="shared" si="2"/>
        <v>2</v>
      </c>
      <c r="K43" s="12">
        <v>1</v>
      </c>
      <c r="L43" s="15">
        <v>1</v>
      </c>
      <c r="M43" s="6"/>
      <c r="N43" s="33"/>
      <c r="O43" s="33"/>
      <c r="P43" s="33"/>
    </row>
    <row r="44" spans="1:16" ht="15" customHeight="1">
      <c r="A44" s="16">
        <v>34</v>
      </c>
      <c r="B44" s="12">
        <f t="shared" si="0"/>
        <v>1957</v>
      </c>
      <c r="C44" s="12">
        <v>1027</v>
      </c>
      <c r="D44" s="13">
        <v>930</v>
      </c>
      <c r="E44" s="14">
        <v>69</v>
      </c>
      <c r="F44" s="12">
        <f t="shared" si="1"/>
        <v>1824</v>
      </c>
      <c r="G44" s="12">
        <v>878</v>
      </c>
      <c r="H44" s="13">
        <v>946</v>
      </c>
      <c r="I44" s="14">
        <v>104</v>
      </c>
      <c r="J44" s="12">
        <f t="shared" si="2"/>
        <v>3</v>
      </c>
      <c r="K44" s="12">
        <v>0</v>
      </c>
      <c r="L44" s="15">
        <v>3</v>
      </c>
      <c r="M44" s="6"/>
      <c r="N44" s="33"/>
      <c r="O44" s="33"/>
      <c r="P44" s="33"/>
    </row>
    <row r="45" spans="1:16" ht="15" customHeight="1">
      <c r="A45" s="17" t="s">
        <v>42</v>
      </c>
      <c r="B45" s="18">
        <f>C45+D45</f>
        <v>9267</v>
      </c>
      <c r="C45" s="18">
        <f>SUM(C40:C44)</f>
        <v>4803</v>
      </c>
      <c r="D45" s="20">
        <f>SUM(D40:D44)</f>
        <v>4464</v>
      </c>
      <c r="E45" s="19" t="s">
        <v>43</v>
      </c>
      <c r="F45" s="18">
        <f>G45+H45</f>
        <v>11263</v>
      </c>
      <c r="G45" s="18">
        <f>SUM(G40:G44)</f>
        <v>5568</v>
      </c>
      <c r="H45" s="18">
        <f>SUM(H40:H44)</f>
        <v>5695</v>
      </c>
      <c r="I45" s="30" t="s">
        <v>44</v>
      </c>
      <c r="J45" s="18">
        <f>K45+L45</f>
        <v>27</v>
      </c>
      <c r="K45" s="18">
        <f>SUM(K40:K44)</f>
        <v>3</v>
      </c>
      <c r="L45" s="21">
        <f>SUM(L40:L44)</f>
        <v>24</v>
      </c>
      <c r="M45" s="6"/>
      <c r="N45" s="33"/>
      <c r="O45" s="33"/>
      <c r="P45" s="33"/>
    </row>
    <row r="46" spans="1:16" ht="15" customHeight="1">
      <c r="A46" s="32"/>
      <c r="B46" s="28"/>
      <c r="C46" s="28"/>
      <c r="D46" s="28"/>
      <c r="E46" s="32"/>
      <c r="F46" s="12"/>
      <c r="G46" s="12"/>
      <c r="H46" s="12"/>
      <c r="I46" s="14">
        <v>105</v>
      </c>
      <c r="J46" s="12">
        <f>K46+L46</f>
        <v>0</v>
      </c>
      <c r="K46" s="12">
        <v>0</v>
      </c>
      <c r="L46" s="15">
        <v>0</v>
      </c>
      <c r="M46" s="6"/>
      <c r="N46" s="33"/>
      <c r="O46" s="33"/>
      <c r="P46" s="33"/>
    </row>
    <row r="47" spans="1:16" ht="15" customHeight="1">
      <c r="A47" s="17" t="s">
        <v>11</v>
      </c>
      <c r="B47" s="17" t="s">
        <v>12</v>
      </c>
      <c r="C47" s="17" t="s">
        <v>0</v>
      </c>
      <c r="D47" s="17" t="s">
        <v>1</v>
      </c>
      <c r="E47" s="17" t="s">
        <v>2</v>
      </c>
      <c r="F47" s="8"/>
      <c r="G47" s="8"/>
      <c r="H47" s="8"/>
      <c r="I47" s="14">
        <v>106</v>
      </c>
      <c r="J47" s="12">
        <f t="shared" si="2"/>
        <v>0</v>
      </c>
      <c r="K47" s="12">
        <v>0</v>
      </c>
      <c r="L47" s="15">
        <v>0</v>
      </c>
      <c r="M47" s="6"/>
      <c r="N47" s="33"/>
      <c r="O47" s="33"/>
      <c r="P47" s="6"/>
    </row>
    <row r="48" spans="1:16" ht="15" customHeight="1">
      <c r="A48" s="35" t="s">
        <v>8</v>
      </c>
      <c r="B48" s="36">
        <f>C48+D48</f>
        <v>136062</v>
      </c>
      <c r="C48" s="37">
        <f>SUM(C50:C55)</f>
        <v>69044</v>
      </c>
      <c r="D48" s="38">
        <f>SUM(D50:D55)</f>
        <v>67018</v>
      </c>
      <c r="E48" s="50">
        <v>58098</v>
      </c>
      <c r="F48" s="8"/>
      <c r="G48" s="8"/>
      <c r="H48" s="8"/>
      <c r="I48" s="14">
        <v>107</v>
      </c>
      <c r="J48" s="12">
        <f t="shared" si="2"/>
        <v>0</v>
      </c>
      <c r="K48" s="12">
        <v>0</v>
      </c>
      <c r="L48" s="15">
        <v>0</v>
      </c>
      <c r="M48" s="6"/>
      <c r="N48" s="33"/>
      <c r="O48" s="33"/>
      <c r="P48" s="6"/>
    </row>
    <row r="49" spans="1:16" ht="15" customHeight="1">
      <c r="A49" s="35"/>
      <c r="B49" s="36">
        <f aca="true" t="shared" si="3" ref="B49:B55">C49+D49</f>
        <v>0</v>
      </c>
      <c r="C49" s="37"/>
      <c r="D49" s="38"/>
      <c r="E49" s="51"/>
      <c r="F49" s="8"/>
      <c r="G49" s="8"/>
      <c r="H49" s="8"/>
      <c r="I49" s="14">
        <v>108</v>
      </c>
      <c r="J49" s="12">
        <f t="shared" si="2"/>
        <v>0</v>
      </c>
      <c r="K49" s="12">
        <v>0</v>
      </c>
      <c r="L49" s="15">
        <v>0</v>
      </c>
      <c r="M49" s="6"/>
      <c r="N49" s="33"/>
      <c r="O49" s="33"/>
      <c r="P49" s="6"/>
    </row>
    <row r="50" spans="1:16" ht="15" customHeight="1">
      <c r="A50" s="35" t="s">
        <v>45</v>
      </c>
      <c r="B50" s="36">
        <f t="shared" si="3"/>
        <v>17589</v>
      </c>
      <c r="C50" s="37">
        <f>C9+C15+C21</f>
        <v>8940</v>
      </c>
      <c r="D50" s="38">
        <f>D9+D15+D21</f>
        <v>8649</v>
      </c>
      <c r="E50" s="8"/>
      <c r="F50" s="8"/>
      <c r="G50" s="8"/>
      <c r="H50" s="8"/>
      <c r="I50" s="14">
        <v>109</v>
      </c>
      <c r="J50" s="12">
        <f t="shared" si="2"/>
        <v>0</v>
      </c>
      <c r="K50" s="12">
        <v>0</v>
      </c>
      <c r="L50" s="15">
        <v>0</v>
      </c>
      <c r="M50" s="6"/>
      <c r="N50" s="33"/>
      <c r="O50" s="6"/>
      <c r="P50" s="6"/>
    </row>
    <row r="51" spans="1:16" ht="15" customHeight="1">
      <c r="A51" s="35"/>
      <c r="B51" s="36">
        <f t="shared" si="3"/>
        <v>0</v>
      </c>
      <c r="C51" s="37"/>
      <c r="D51" s="38"/>
      <c r="E51" s="8"/>
      <c r="F51" s="39" t="s">
        <v>17</v>
      </c>
      <c r="G51" s="43" t="s">
        <v>23</v>
      </c>
      <c r="H51" s="8"/>
      <c r="I51" s="19" t="s">
        <v>46</v>
      </c>
      <c r="J51" s="18">
        <f>K51+L51</f>
        <v>0</v>
      </c>
      <c r="K51" s="18">
        <f>SUM(K46:K50)</f>
        <v>0</v>
      </c>
      <c r="L51" s="21">
        <f>SUM(L46:L50)</f>
        <v>0</v>
      </c>
      <c r="M51" s="6"/>
      <c r="N51" s="33"/>
      <c r="O51" s="6"/>
      <c r="P51" s="6"/>
    </row>
    <row r="52" spans="1:16" ht="15" customHeight="1">
      <c r="A52" s="35" t="s">
        <v>47</v>
      </c>
      <c r="B52" s="36">
        <f t="shared" si="3"/>
        <v>86699</v>
      </c>
      <c r="C52" s="45">
        <f>C27+C33+C39+C45+G9+G15+G21+G27+G33+G39</f>
        <v>44869</v>
      </c>
      <c r="D52" s="47">
        <f>D27+D33+D39+D45+H9+H15+H21+H27+H33+H39</f>
        <v>41830</v>
      </c>
      <c r="E52" s="8"/>
      <c r="F52" s="42"/>
      <c r="G52" s="44"/>
      <c r="H52" s="8"/>
      <c r="I52" s="8"/>
      <c r="J52" s="8"/>
      <c r="K52" s="8"/>
      <c r="L52" s="8"/>
      <c r="M52" s="6"/>
      <c r="N52" s="33"/>
      <c r="O52" s="6"/>
      <c r="P52" s="6"/>
    </row>
    <row r="53" spans="1:16" ht="15" customHeight="1">
      <c r="A53" s="35"/>
      <c r="B53" s="36">
        <f t="shared" si="3"/>
        <v>0</v>
      </c>
      <c r="C53" s="46"/>
      <c r="D53" s="48"/>
      <c r="E53" s="8"/>
      <c r="F53" s="8"/>
      <c r="G53" s="8"/>
      <c r="H53" s="8"/>
      <c r="I53" s="8"/>
      <c r="J53" s="8"/>
      <c r="K53" s="8"/>
      <c r="L53" s="8"/>
      <c r="M53" s="6"/>
      <c r="N53" s="33"/>
      <c r="O53" s="6"/>
      <c r="P53" s="6"/>
    </row>
    <row r="54" spans="1:16" ht="15" customHeight="1">
      <c r="A54" s="35" t="s">
        <v>48</v>
      </c>
      <c r="B54" s="36">
        <f t="shared" si="3"/>
        <v>31774</v>
      </c>
      <c r="C54" s="37">
        <f>G45+K9+K15+K21+K27+K39+K33+K45+K51</f>
        <v>15235</v>
      </c>
      <c r="D54" s="38">
        <f>H45+L9+L15+L21+L27+L39+L33+L45+L51</f>
        <v>16539</v>
      </c>
      <c r="E54" s="8"/>
      <c r="F54" s="39" t="s">
        <v>9</v>
      </c>
      <c r="G54" s="41">
        <f>B54/B48</f>
        <v>0.23352589260778175</v>
      </c>
      <c r="H54" s="8"/>
      <c r="I54" s="8"/>
      <c r="J54" s="8"/>
      <c r="K54" s="8"/>
      <c r="L54" s="8"/>
      <c r="M54" s="6"/>
      <c r="N54" s="33"/>
      <c r="O54" s="6"/>
      <c r="P54" s="6"/>
    </row>
    <row r="55" spans="1:16" ht="15" customHeight="1">
      <c r="A55" s="35"/>
      <c r="B55" s="36">
        <f t="shared" si="3"/>
        <v>0</v>
      </c>
      <c r="C55" s="37"/>
      <c r="D55" s="38"/>
      <c r="E55" s="8"/>
      <c r="F55" s="40"/>
      <c r="G55" s="41"/>
      <c r="H55" s="8"/>
      <c r="I55" s="8"/>
      <c r="J55" s="8"/>
      <c r="K55" s="8"/>
      <c r="L55" s="8"/>
      <c r="M55" s="6"/>
      <c r="N55" s="33"/>
      <c r="O55" s="6"/>
      <c r="P55" s="6"/>
    </row>
    <row r="56" spans="1:16" ht="15" customHeight="1">
      <c r="A56" s="25"/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6"/>
      <c r="N56" s="33"/>
      <c r="O56" s="6"/>
      <c r="P56" s="6"/>
    </row>
    <row r="57" spans="1:16" ht="15" customHeight="1">
      <c r="A57" s="26"/>
      <c r="B57" s="26"/>
      <c r="C57" s="26"/>
      <c r="D57" s="26"/>
      <c r="E57" s="8"/>
      <c r="F57" s="8"/>
      <c r="G57" s="8"/>
      <c r="H57" s="8"/>
      <c r="I57" s="8"/>
      <c r="J57" s="8"/>
      <c r="K57" s="8"/>
      <c r="L57" s="8"/>
      <c r="M57" s="6"/>
      <c r="N57" s="33"/>
      <c r="O57" s="6"/>
      <c r="P57" s="6"/>
    </row>
    <row r="58" spans="1:16" ht="15" customHeight="1">
      <c r="A58" s="6"/>
      <c r="B58" s="6"/>
      <c r="C58" s="6"/>
      <c r="D58" s="6"/>
      <c r="M58" s="6"/>
      <c r="N58" s="33"/>
      <c r="O58" s="6"/>
      <c r="P58" s="6"/>
    </row>
    <row r="59" spans="13:16" ht="15" customHeight="1">
      <c r="M59" s="6"/>
      <c r="N59" s="33"/>
      <c r="O59" s="6"/>
      <c r="P59" s="6"/>
    </row>
    <row r="60" ht="15" customHeight="1">
      <c r="N60" s="34"/>
    </row>
    <row r="61" ht="15" customHeight="1">
      <c r="N61" s="34"/>
    </row>
    <row r="62" ht="15" customHeight="1"/>
    <row r="63" ht="15" customHeight="1"/>
    <row r="64" ht="15" customHeight="1"/>
  </sheetData>
  <sheetProtection/>
  <mergeCells count="22">
    <mergeCell ref="B1:L1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2013-06-03T02:54:54Z</cp:lastPrinted>
  <dcterms:created xsi:type="dcterms:W3CDTF">2001-12-12T07:32:34Z</dcterms:created>
  <dcterms:modified xsi:type="dcterms:W3CDTF">2014-06-02T05:15:29Z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