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DD45536-FF8C-4296-A56B-0B1566147F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注釈" sheetId="2" r:id="rId1"/>
    <sheet name="Ｒ8．７．１" sheetId="6" r:id="rId2"/>
  </sheets>
  <definedNames>
    <definedName name="_xlnm.Print_Area" localSheetId="1">'Ｒ8．７．１'!$A$1:$L$57</definedName>
    <definedName name="_xlnm.Print_Area" localSheetId="0">注釈!$A$1:$K$15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6" l="1"/>
  <c r="B53" i="6"/>
  <c r="B51" i="6"/>
  <c r="L50" i="6"/>
  <c r="J50" i="6" s="1"/>
  <c r="K50" i="6"/>
  <c r="L49" i="6"/>
  <c r="K49" i="6"/>
  <c r="J49" i="6" s="1"/>
  <c r="B49" i="6"/>
  <c r="L48" i="6"/>
  <c r="K48" i="6"/>
  <c r="J48" i="6"/>
  <c r="L47" i="6"/>
  <c r="K47" i="6"/>
  <c r="J47" i="6"/>
  <c r="L46" i="6"/>
  <c r="L51" i="6" s="1"/>
  <c r="K46" i="6"/>
  <c r="K51" i="6" s="1"/>
  <c r="C45" i="6"/>
  <c r="L44" i="6"/>
  <c r="J44" i="6" s="1"/>
  <c r="K44" i="6"/>
  <c r="H44" i="6"/>
  <c r="G44" i="6"/>
  <c r="F44" i="6"/>
  <c r="D44" i="6"/>
  <c r="C44" i="6"/>
  <c r="B44" i="6"/>
  <c r="L43" i="6"/>
  <c r="K43" i="6"/>
  <c r="J43" i="6"/>
  <c r="H43" i="6"/>
  <c r="F43" i="6" s="1"/>
  <c r="G43" i="6"/>
  <c r="D43" i="6"/>
  <c r="C43" i="6"/>
  <c r="B43" i="6"/>
  <c r="L42" i="6"/>
  <c r="K42" i="6"/>
  <c r="J42" i="6"/>
  <c r="H42" i="6"/>
  <c r="G42" i="6"/>
  <c r="F42" i="6"/>
  <c r="D42" i="6"/>
  <c r="B42" i="6" s="1"/>
  <c r="B45" i="6" s="1"/>
  <c r="C42" i="6"/>
  <c r="L41" i="6"/>
  <c r="K41" i="6"/>
  <c r="K45" i="6" s="1"/>
  <c r="J41" i="6"/>
  <c r="H41" i="6"/>
  <c r="G41" i="6"/>
  <c r="G45" i="6" s="1"/>
  <c r="F41" i="6"/>
  <c r="D41" i="6"/>
  <c r="C41" i="6"/>
  <c r="B41" i="6"/>
  <c r="L40" i="6"/>
  <c r="J40" i="6" s="1"/>
  <c r="K40" i="6"/>
  <c r="H40" i="6"/>
  <c r="H45" i="6" s="1"/>
  <c r="G40" i="6"/>
  <c r="F40" i="6"/>
  <c r="F45" i="6" s="1"/>
  <c r="D40" i="6"/>
  <c r="C40" i="6"/>
  <c r="B40" i="6"/>
  <c r="L38" i="6"/>
  <c r="K38" i="6"/>
  <c r="J38" i="6"/>
  <c r="H38" i="6"/>
  <c r="G38" i="6"/>
  <c r="F38" i="6"/>
  <c r="D38" i="6"/>
  <c r="C38" i="6"/>
  <c r="B38" i="6" s="1"/>
  <c r="L37" i="6"/>
  <c r="K37" i="6"/>
  <c r="J37" i="6"/>
  <c r="H37" i="6"/>
  <c r="G37" i="6"/>
  <c r="F37" i="6"/>
  <c r="D37" i="6"/>
  <c r="C37" i="6"/>
  <c r="B37" i="6"/>
  <c r="L36" i="6"/>
  <c r="K36" i="6"/>
  <c r="J36" i="6" s="1"/>
  <c r="H36" i="6"/>
  <c r="G36" i="6"/>
  <c r="F36" i="6"/>
  <c r="D36" i="6"/>
  <c r="C36" i="6"/>
  <c r="B36" i="6"/>
  <c r="L35" i="6"/>
  <c r="L39" i="6" s="1"/>
  <c r="K35" i="6"/>
  <c r="K39" i="6" s="1"/>
  <c r="J35" i="6"/>
  <c r="H35" i="6"/>
  <c r="H39" i="6" s="1"/>
  <c r="G35" i="6"/>
  <c r="F35" i="6" s="1"/>
  <c r="D35" i="6"/>
  <c r="C35" i="6"/>
  <c r="C39" i="6" s="1"/>
  <c r="B35" i="6"/>
  <c r="L34" i="6"/>
  <c r="K34" i="6"/>
  <c r="J34" i="6"/>
  <c r="H34" i="6"/>
  <c r="G34" i="6"/>
  <c r="G39" i="6" s="1"/>
  <c r="F34" i="6"/>
  <c r="D34" i="6"/>
  <c r="D39" i="6" s="1"/>
  <c r="C34" i="6"/>
  <c r="B34" i="6" s="1"/>
  <c r="L32" i="6"/>
  <c r="K32" i="6"/>
  <c r="J32" i="6" s="1"/>
  <c r="H32" i="6"/>
  <c r="G32" i="6"/>
  <c r="F32" i="6"/>
  <c r="D32" i="6"/>
  <c r="C32" i="6"/>
  <c r="B32" i="6"/>
  <c r="L31" i="6"/>
  <c r="K31" i="6"/>
  <c r="J31" i="6"/>
  <c r="H31" i="6"/>
  <c r="G31" i="6"/>
  <c r="F31" i="6" s="1"/>
  <c r="D31" i="6"/>
  <c r="C31" i="6"/>
  <c r="B31" i="6"/>
  <c r="L30" i="6"/>
  <c r="K30" i="6"/>
  <c r="J30" i="6"/>
  <c r="H30" i="6"/>
  <c r="G30" i="6"/>
  <c r="F30" i="6"/>
  <c r="D30" i="6"/>
  <c r="C30" i="6"/>
  <c r="B30" i="6" s="1"/>
  <c r="L29" i="6"/>
  <c r="K29" i="6"/>
  <c r="K33" i="6" s="1"/>
  <c r="J29" i="6"/>
  <c r="H29" i="6"/>
  <c r="G29" i="6"/>
  <c r="G33" i="6" s="1"/>
  <c r="F29" i="6"/>
  <c r="D29" i="6"/>
  <c r="D33" i="6" s="1"/>
  <c r="C29" i="6"/>
  <c r="C33" i="6" s="1"/>
  <c r="B29" i="6"/>
  <c r="B33" i="6" s="1"/>
  <c r="L28" i="6"/>
  <c r="L33" i="6" s="1"/>
  <c r="K28" i="6"/>
  <c r="J28" i="6" s="1"/>
  <c r="H28" i="6"/>
  <c r="H33" i="6" s="1"/>
  <c r="G28" i="6"/>
  <c r="F28" i="6"/>
  <c r="F33" i="6" s="1"/>
  <c r="D28" i="6"/>
  <c r="C28" i="6"/>
  <c r="B28" i="6"/>
  <c r="L26" i="6"/>
  <c r="K26" i="6"/>
  <c r="J26" i="6"/>
  <c r="H26" i="6"/>
  <c r="G26" i="6"/>
  <c r="F26" i="6"/>
  <c r="D26" i="6"/>
  <c r="C26" i="6"/>
  <c r="B26" i="6" s="1"/>
  <c r="L25" i="6"/>
  <c r="K25" i="6"/>
  <c r="J25" i="6"/>
  <c r="H25" i="6"/>
  <c r="G25" i="6"/>
  <c r="F25" i="6"/>
  <c r="D25" i="6"/>
  <c r="C25" i="6"/>
  <c r="B25" i="6"/>
  <c r="L24" i="6"/>
  <c r="K24" i="6"/>
  <c r="J24" i="6" s="1"/>
  <c r="H24" i="6"/>
  <c r="G24" i="6"/>
  <c r="F24" i="6"/>
  <c r="D24" i="6"/>
  <c r="C24" i="6"/>
  <c r="C27" i="6" s="1"/>
  <c r="B24" i="6"/>
  <c r="L23" i="6"/>
  <c r="L27" i="6" s="1"/>
  <c r="K23" i="6"/>
  <c r="K27" i="6" s="1"/>
  <c r="J23" i="6"/>
  <c r="J27" i="6" s="1"/>
  <c r="H23" i="6"/>
  <c r="H27" i="6" s="1"/>
  <c r="G23" i="6"/>
  <c r="F23" i="6" s="1"/>
  <c r="D23" i="6"/>
  <c r="C23" i="6"/>
  <c r="B23" i="6"/>
  <c r="L22" i="6"/>
  <c r="K22" i="6"/>
  <c r="J22" i="6"/>
  <c r="H22" i="6"/>
  <c r="G22" i="6"/>
  <c r="G27" i="6" s="1"/>
  <c r="F22" i="6"/>
  <c r="F27" i="6" s="1"/>
  <c r="D22" i="6"/>
  <c r="D27" i="6" s="1"/>
  <c r="C22" i="6"/>
  <c r="B22" i="6" s="1"/>
  <c r="L20" i="6"/>
  <c r="K20" i="6"/>
  <c r="J20" i="6" s="1"/>
  <c r="H20" i="6"/>
  <c r="G20" i="6"/>
  <c r="F20" i="6"/>
  <c r="D20" i="6"/>
  <c r="C20" i="6"/>
  <c r="B20" i="6"/>
  <c r="L19" i="6"/>
  <c r="K19" i="6"/>
  <c r="J19" i="6"/>
  <c r="H19" i="6"/>
  <c r="G19" i="6"/>
  <c r="F19" i="6" s="1"/>
  <c r="D19" i="6"/>
  <c r="C19" i="6"/>
  <c r="B19" i="6"/>
  <c r="L18" i="6"/>
  <c r="K18" i="6"/>
  <c r="J18" i="6"/>
  <c r="H18" i="6"/>
  <c r="G18" i="6"/>
  <c r="F18" i="6"/>
  <c r="D18" i="6"/>
  <c r="C18" i="6"/>
  <c r="B18" i="6" s="1"/>
  <c r="L17" i="6"/>
  <c r="K17" i="6"/>
  <c r="K21" i="6" s="1"/>
  <c r="J17" i="6"/>
  <c r="H17" i="6"/>
  <c r="G17" i="6"/>
  <c r="G21" i="6" s="1"/>
  <c r="F17" i="6"/>
  <c r="D17" i="6"/>
  <c r="D21" i="6" s="1"/>
  <c r="C17" i="6"/>
  <c r="C21" i="6" s="1"/>
  <c r="B17" i="6"/>
  <c r="B21" i="6" s="1"/>
  <c r="L16" i="6"/>
  <c r="L21" i="6" s="1"/>
  <c r="K16" i="6"/>
  <c r="J16" i="6" s="1"/>
  <c r="J21" i="6" s="1"/>
  <c r="H16" i="6"/>
  <c r="H21" i="6" s="1"/>
  <c r="G16" i="6"/>
  <c r="F16" i="6"/>
  <c r="D16" i="6"/>
  <c r="C16" i="6"/>
  <c r="B16" i="6"/>
  <c r="L14" i="6"/>
  <c r="K14" i="6"/>
  <c r="J14" i="6"/>
  <c r="H14" i="6"/>
  <c r="G14" i="6"/>
  <c r="F14" i="6"/>
  <c r="D14" i="6"/>
  <c r="C14" i="6"/>
  <c r="B14" i="6" s="1"/>
  <c r="L13" i="6"/>
  <c r="K13" i="6"/>
  <c r="J13" i="6"/>
  <c r="H13" i="6"/>
  <c r="G13" i="6"/>
  <c r="F13" i="6"/>
  <c r="D13" i="6"/>
  <c r="C13" i="6"/>
  <c r="B13" i="6"/>
  <c r="L12" i="6"/>
  <c r="K12" i="6"/>
  <c r="J12" i="6" s="1"/>
  <c r="H12" i="6"/>
  <c r="G12" i="6"/>
  <c r="F12" i="6"/>
  <c r="D12" i="6"/>
  <c r="C12" i="6"/>
  <c r="B12" i="6"/>
  <c r="L11" i="6"/>
  <c r="L15" i="6" s="1"/>
  <c r="K11" i="6"/>
  <c r="K15" i="6" s="1"/>
  <c r="J11" i="6"/>
  <c r="J15" i="6" s="1"/>
  <c r="H11" i="6"/>
  <c r="H15" i="6" s="1"/>
  <c r="G11" i="6"/>
  <c r="F11" i="6" s="1"/>
  <c r="D11" i="6"/>
  <c r="C11" i="6"/>
  <c r="C15" i="6" s="1"/>
  <c r="B11" i="6"/>
  <c r="L10" i="6"/>
  <c r="K10" i="6"/>
  <c r="J10" i="6"/>
  <c r="H10" i="6"/>
  <c r="G10" i="6"/>
  <c r="G15" i="6" s="1"/>
  <c r="F10" i="6"/>
  <c r="D10" i="6"/>
  <c r="D15" i="6" s="1"/>
  <c r="C10" i="6"/>
  <c r="B10" i="6" s="1"/>
  <c r="B15" i="6" s="1"/>
  <c r="L8" i="6"/>
  <c r="K8" i="6"/>
  <c r="J8" i="6" s="1"/>
  <c r="H8" i="6"/>
  <c r="G8" i="6"/>
  <c r="F8" i="6"/>
  <c r="D8" i="6"/>
  <c r="C8" i="6"/>
  <c r="B8" i="6"/>
  <c r="L7" i="6"/>
  <c r="K7" i="6"/>
  <c r="J7" i="6"/>
  <c r="H7" i="6"/>
  <c r="G7" i="6"/>
  <c r="F7" i="6" s="1"/>
  <c r="D7" i="6"/>
  <c r="C7" i="6"/>
  <c r="B7" i="6"/>
  <c r="L6" i="6"/>
  <c r="K6" i="6"/>
  <c r="J6" i="6"/>
  <c r="H6" i="6"/>
  <c r="G6" i="6"/>
  <c r="F6" i="6"/>
  <c r="D6" i="6"/>
  <c r="C6" i="6"/>
  <c r="B6" i="6" s="1"/>
  <c r="L5" i="6"/>
  <c r="K5" i="6"/>
  <c r="K9" i="6" s="1"/>
  <c r="J5" i="6"/>
  <c r="H5" i="6"/>
  <c r="G5" i="6"/>
  <c r="G9" i="6" s="1"/>
  <c r="F5" i="6"/>
  <c r="D5" i="6"/>
  <c r="D9" i="6" s="1"/>
  <c r="D50" i="6" s="1"/>
  <c r="C5" i="6"/>
  <c r="C9" i="6" s="1"/>
  <c r="C50" i="6" s="1"/>
  <c r="B5" i="6"/>
  <c r="L4" i="6"/>
  <c r="L9" i="6" s="1"/>
  <c r="K4" i="6"/>
  <c r="J4" i="6" s="1"/>
  <c r="J9" i="6" s="1"/>
  <c r="H4" i="6"/>
  <c r="H9" i="6" s="1"/>
  <c r="G4" i="6"/>
  <c r="F4" i="6"/>
  <c r="D4" i="6"/>
  <c r="C4" i="6"/>
  <c r="B4" i="6"/>
  <c r="C54" i="6" l="1"/>
  <c r="F15" i="6"/>
  <c r="B9" i="6"/>
  <c r="C52" i="6"/>
  <c r="C48" i="6"/>
  <c r="B50" i="6"/>
  <c r="F21" i="6"/>
  <c r="B39" i="6"/>
  <c r="J45" i="6"/>
  <c r="J33" i="6"/>
  <c r="J39" i="6"/>
  <c r="F9" i="6"/>
  <c r="B27" i="6"/>
  <c r="F39" i="6"/>
  <c r="L45" i="6"/>
  <c r="D54" i="6" s="1"/>
  <c r="D45" i="6"/>
  <c r="D52" i="6" s="1"/>
  <c r="D48" i="6" s="1"/>
  <c r="J46" i="6"/>
  <c r="J51" i="6" s="1"/>
  <c r="B48" i="6" l="1"/>
  <c r="B52" i="6"/>
  <c r="B54" i="6"/>
  <c r="G54" i="6" s="1"/>
</calcChain>
</file>

<file path=xl/sharedStrings.xml><?xml version="1.0" encoding="utf-8"?>
<sst xmlns="http://schemas.openxmlformats.org/spreadsheetml/2006/main" count="70" uniqueCount="54">
  <si>
    <t>注釈</t>
    <phoneticPr fontId="2"/>
  </si>
  <si>
    <t>年　齢　別　　人　口　　（　総　人　口　）</t>
  </si>
  <si>
    <t>年　齢</t>
  </si>
  <si>
    <t>合　計</t>
  </si>
  <si>
    <t>男</t>
  </si>
  <si>
    <t>女</t>
  </si>
  <si>
    <t>0～4</t>
  </si>
  <si>
    <t>35～39</t>
  </si>
  <si>
    <t>70～74</t>
  </si>
  <si>
    <t>5～9</t>
  </si>
  <si>
    <t>40～44</t>
  </si>
  <si>
    <t>75～79</t>
  </si>
  <si>
    <t>10～14</t>
  </si>
  <si>
    <t>45～49</t>
  </si>
  <si>
    <t>80～84</t>
  </si>
  <si>
    <t>15～19</t>
  </si>
  <si>
    <t>50～54</t>
  </si>
  <si>
    <t>85～89</t>
  </si>
  <si>
    <t>20～24</t>
  </si>
  <si>
    <t>55～59</t>
  </si>
  <si>
    <t>90～94</t>
  </si>
  <si>
    <t>25～29</t>
  </si>
  <si>
    <t>60～64</t>
  </si>
  <si>
    <t>95～99</t>
  </si>
  <si>
    <t>30～34</t>
  </si>
  <si>
    <t>65～69</t>
  </si>
  <si>
    <t>100～104</t>
  </si>
  <si>
    <t>年　齢</t>
    <rPh sb="0" eb="1">
      <t>トシ</t>
    </rPh>
    <rPh sb="2" eb="3">
      <t>ヨワイ</t>
    </rPh>
    <phoneticPr fontId="2"/>
  </si>
  <si>
    <t>合　計</t>
    <rPh sb="0" eb="1">
      <t>ゴウ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</si>
  <si>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</si>
  <si>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</si>
  <si>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</si>
  <si>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</si>
  <si>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～14</t>
    <phoneticPr fontId="2"/>
  </si>
  <si>
    <t>平均年齢</t>
    <rPh sb="0" eb="2">
      <t>ヘイキン</t>
    </rPh>
    <rPh sb="2" eb="4">
      <t>ネンレイ</t>
    </rPh>
    <phoneticPr fontId="2"/>
  </si>
  <si>
    <t>105～</t>
  </si>
  <si>
    <t>15～64</t>
    <phoneticPr fontId="2"/>
  </si>
  <si>
    <t>65～</t>
    <phoneticPr fontId="2"/>
  </si>
  <si>
    <t>高齢化率</t>
    <rPh sb="0" eb="3">
      <t>コウレイカ</t>
    </rPh>
    <rPh sb="3" eb="4">
      <t>リツ</t>
    </rPh>
    <phoneticPr fontId="2"/>
  </si>
  <si>
    <t>年齢別（五歳階級）人口表　（総人口）</t>
    <rPh sb="0" eb="2">
      <t>ネンレイ</t>
    </rPh>
    <rPh sb="2" eb="3">
      <t>ベツ</t>
    </rPh>
    <rPh sb="4" eb="6">
      <t>ゴサイ</t>
    </rPh>
    <rPh sb="6" eb="8">
      <t>カイキュウ</t>
    </rPh>
    <rPh sb="9" eb="11">
      <t>ジンコウ</t>
    </rPh>
    <rPh sb="11" eb="12">
      <t>ヒョウ</t>
    </rPh>
    <rPh sb="14" eb="17">
      <t>ソウジンコウ</t>
    </rPh>
    <phoneticPr fontId="2"/>
  </si>
  <si>
    <t>〇</t>
    <phoneticPr fontId="2"/>
  </si>
  <si>
    <t>総人口を年齢別に分けた人口表です。</t>
    <rPh sb="0" eb="3">
      <t>ソウジンコウ</t>
    </rPh>
    <rPh sb="4" eb="6">
      <t>ネンレイ</t>
    </rPh>
    <rPh sb="6" eb="7">
      <t>ベツ</t>
    </rPh>
    <rPh sb="8" eb="9">
      <t>ワ</t>
    </rPh>
    <rPh sb="11" eb="13">
      <t>ジンコウ</t>
    </rPh>
    <rPh sb="13" eb="14">
      <t>ヒョウ</t>
    </rPh>
    <phoneticPr fontId="2"/>
  </si>
  <si>
    <t>総人口については、住民基本台帳法等の改正により、以下のように集計しています。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7">
      <t>トウ</t>
    </rPh>
    <rPh sb="18" eb="20">
      <t>カイセイ</t>
    </rPh>
    <rPh sb="24" eb="26">
      <t>イカ</t>
    </rPh>
    <rPh sb="30" eb="32">
      <t>シュウケイ</t>
    </rPh>
    <phoneticPr fontId="2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</si>
  <si>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2"/>
  </si>
  <si>
    <t>　　　　　　　　　　　　　　　　　　　　　　  　住民基本台帳人口(日本人＋外国人)の数値</t>
    <rPh sb="43" eb="45">
      <t>スウチ</t>
    </rPh>
    <phoneticPr fontId="2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</si>
  <si>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</si>
  <si>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2"/>
  </si>
  <si>
    <t>五歳階級ごとに小計を出しています。</t>
    <rPh sb="0" eb="2">
      <t>ゴサイ</t>
    </rPh>
    <rPh sb="2" eb="4">
      <t>カイキュウ</t>
    </rPh>
    <rPh sb="7" eb="9">
      <t>ショウケイ</t>
    </rPh>
    <rPh sb="10" eb="11">
      <t>ダ</t>
    </rPh>
    <phoneticPr fontId="2"/>
  </si>
  <si>
    <t>表の左下側に年少人口（０～１４歳）・生産年齢人口（１５～６４歳）・</t>
    <rPh sb="0" eb="1">
      <t>ヒョウ</t>
    </rPh>
    <rPh sb="2" eb="4">
      <t>ヒダリシタ</t>
    </rPh>
    <rPh sb="4" eb="5">
      <t>ガワ</t>
    </rPh>
    <rPh sb="6" eb="8">
      <t>ネンショウ</t>
    </rPh>
    <rPh sb="8" eb="10">
      <t>ジンコウ</t>
    </rPh>
    <rPh sb="15" eb="16">
      <t>サイ</t>
    </rPh>
    <rPh sb="18" eb="20">
      <t>セイサン</t>
    </rPh>
    <rPh sb="20" eb="22">
      <t>ネンレイ</t>
    </rPh>
    <rPh sb="22" eb="24">
      <t>ジンコウ</t>
    </rPh>
    <rPh sb="30" eb="31">
      <t>サイ</t>
    </rPh>
    <phoneticPr fontId="2"/>
  </si>
  <si>
    <t>老年人口（６５歳～）の男女別人数を載せています。</t>
    <rPh sb="0" eb="2">
      <t>ロウネン</t>
    </rPh>
    <rPh sb="2" eb="4">
      <t>ジンコウ</t>
    </rPh>
    <rPh sb="7" eb="8">
      <t>サイ</t>
    </rPh>
    <rPh sb="11" eb="13">
      <t>ダンジョ</t>
    </rPh>
    <rPh sb="13" eb="14">
      <t>ベツ</t>
    </rPh>
    <rPh sb="14" eb="16">
      <t>ニンズウ</t>
    </rPh>
    <rPh sb="17" eb="18">
      <t>ノ</t>
    </rPh>
    <phoneticPr fontId="2"/>
  </si>
  <si>
    <t>必要であれば、印刷できます（Ａ４）。（平成１４年６月分以前はA３です。）</t>
    <rPh sb="0" eb="2">
      <t>ヒツヨウ</t>
    </rPh>
    <rPh sb="7" eb="9">
      <t>インサツ</t>
    </rPh>
    <rPh sb="19" eb="21">
      <t>ヘイセイ</t>
    </rPh>
    <rPh sb="23" eb="24">
      <t>ネン</t>
    </rPh>
    <rPh sb="25" eb="26">
      <t>ガツ</t>
    </rPh>
    <rPh sb="26" eb="27">
      <t>ブン</t>
    </rPh>
    <rPh sb="27" eb="29">
      <t>イゼン</t>
    </rPh>
    <phoneticPr fontId="2"/>
  </si>
  <si>
    <t>また、この表を外部に出しても問題ありません。</t>
    <rPh sb="5" eb="6">
      <t>ヒョウ</t>
    </rPh>
    <rPh sb="7" eb="9">
      <t>ガイブ</t>
    </rPh>
    <rPh sb="10" eb="11">
      <t>ダ</t>
    </rPh>
    <rPh sb="14" eb="16">
      <t>モンダイ</t>
    </rPh>
    <phoneticPr fontId="2"/>
  </si>
  <si>
    <t>47.1歳</t>
    <rPh sb="4" eb="5">
      <t>サイ</t>
    </rPh>
    <phoneticPr fontId="2"/>
  </si>
  <si>
    <t>令和８年７月１日現在</t>
    <rPh sb="0" eb="1">
      <t>レイ</t>
    </rPh>
    <rPh sb="1" eb="2">
      <t>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</si>
</sst>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0" xfId="1" applyFill="1" applyAlignment="1" applyProtection="1">
      <alignment vertical="center"/>
    </xf>
    <xf numFmtId="0" fontId="3" fillId="2" borderId="0" xfId="0" applyFont="1" applyFill="1" applyAlignment="1">
      <alignment horizontal="left" vertical="center" indent="11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vertical="center"/>
    </xf>
    <xf numFmtId="176" fontId="4" fillId="2" borderId="1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0" xfId="0" applyFill="1"/>
    <xf numFmtId="0" fontId="0" fillId="3" borderId="0" xfId="0" applyFill="1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3" fontId="4" fillId="3" borderId="0" xfId="0" applyNumberFormat="1" applyFont="1" applyFill="1" applyAlignment="1">
      <alignment vertical="center"/>
    </xf>
    <xf numFmtId="3" fontId="0" fillId="3" borderId="0" xfId="0" applyNumberFormat="1" applyFill="1"/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0" fontId="4" fillId="4" borderId="9" xfId="0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4" fillId="4" borderId="12" xfId="0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4" borderId="12" xfId="0" applyNumberFormat="1" applyFont="1" applyFill="1" applyBorder="1" applyAlignment="1">
      <alignment vertical="center"/>
    </xf>
    <xf numFmtId="176" fontId="4" fillId="4" borderId="18" xfId="0" applyNumberFormat="1" applyFont="1" applyFill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176" fontId="4" fillId="4" borderId="11" xfId="0" applyNumberFormat="1" applyFont="1" applyFill="1" applyBorder="1" applyAlignment="1">
      <alignment vertical="center"/>
    </xf>
    <xf numFmtId="176" fontId="4" fillId="4" borderId="1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176" fontId="4" fillId="4" borderId="4" xfId="0" applyNumberFormat="1" applyFont="1" applyFill="1" applyBorder="1" applyAlignment="1">
      <alignment vertical="center"/>
    </xf>
    <xf numFmtId="176" fontId="4" fillId="4" borderId="15" xfId="0" applyNumberFormat="1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opLeftCell="A2" zoomScaleNormal="100" zoomScaleSheetLayoutView="75" workbookViewId="0">
      <selection activeCell="A2" sqref="A2"/>
    </sheetView>
  </sheetViews>
  <sheetFormatPr defaultColWidth="9" defaultRowHeight="13.5" x14ac:dyDescent="0.15"/>
  <cols>
    <col min="1" max="1" width="7" style="35" customWidth="1"/>
    <col min="2" max="16384" width="9" style="32"/>
  </cols>
  <sheetData>
    <row r="1" spans="1:11" x14ac:dyDescent="0.15">
      <c r="A1" s="30"/>
      <c r="B1" s="31"/>
      <c r="C1" s="31"/>
      <c r="D1" s="31"/>
      <c r="E1" s="31"/>
      <c r="F1" s="31"/>
      <c r="G1" s="31"/>
      <c r="H1" s="31"/>
      <c r="I1" s="31"/>
      <c r="J1" s="31"/>
      <c r="K1"/>
    </row>
    <row r="2" spans="1:11" ht="17.25" x14ac:dyDescent="0.15">
      <c r="A2" s="30"/>
      <c r="B2" s="33" t="s">
        <v>39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1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7.25" x14ac:dyDescent="0.15">
      <c r="A5" s="30" t="s">
        <v>40</v>
      </c>
      <c r="B5" s="34" t="s">
        <v>41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7.25" x14ac:dyDescent="0.15">
      <c r="A6" s="30" t="s">
        <v>40</v>
      </c>
      <c r="B6" s="34" t="s">
        <v>42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17.25" x14ac:dyDescent="0.15">
      <c r="A7" s="30"/>
      <c r="B7" s="34" t="s">
        <v>43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17.25" x14ac:dyDescent="0.15">
      <c r="A8" s="30"/>
      <c r="B8" s="34" t="s">
        <v>44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17.25" x14ac:dyDescent="0.15">
      <c r="A9" s="30"/>
      <c r="B9" s="34" t="s">
        <v>45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17.25" x14ac:dyDescent="0.15">
      <c r="A10" s="30"/>
      <c r="B10" s="34" t="s">
        <v>46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7.25" x14ac:dyDescent="0.15">
      <c r="A11" s="30" t="s">
        <v>40</v>
      </c>
      <c r="B11" s="34" t="s">
        <v>47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7.25" x14ac:dyDescent="0.15">
      <c r="A12" s="30" t="s">
        <v>40</v>
      </c>
      <c r="B12" s="34" t="s">
        <v>48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7.25" x14ac:dyDescent="0.15">
      <c r="A13" s="30"/>
      <c r="B13" s="34" t="s">
        <v>49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ht="17.25" x14ac:dyDescent="0.15">
      <c r="A14" s="30" t="s">
        <v>40</v>
      </c>
      <c r="B14" s="34" t="s">
        <v>50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17.25" x14ac:dyDescent="0.15">
      <c r="A15" s="30"/>
      <c r="B15" s="34" t="s">
        <v>51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  <row r="43" ht="17.25" customHeight="1" x14ac:dyDescent="0.15"/>
    <row r="44" ht="17.25" customHeight="1" x14ac:dyDescent="0.15"/>
    <row r="45" ht="17.25" customHeight="1" x14ac:dyDescent="0.15"/>
    <row r="46" ht="17.25" customHeight="1" x14ac:dyDescent="0.15"/>
    <row r="47" ht="17.25" customHeight="1" x14ac:dyDescent="0.15"/>
    <row r="48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</sheetData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096D-EFAE-4579-9FC7-A48585DC6521}">
  <dimension ref="A1:T64"/>
  <sheetViews>
    <sheetView tabSelected="1" view="pageBreakPreview" zoomScaleNormal="100" zoomScaleSheetLayoutView="100" workbookViewId="0"/>
  </sheetViews>
  <sheetFormatPr defaultRowHeight="13.5" x14ac:dyDescent="0.15"/>
  <cols>
    <col min="1" max="1" width="8.125" style="3" customWidth="1"/>
    <col min="2" max="2" width="9.5" style="3" customWidth="1"/>
    <col min="3" max="4" width="8" style="3" customWidth="1"/>
    <col min="5" max="5" width="8.125" style="3" customWidth="1"/>
    <col min="6" max="8" width="8" style="3" customWidth="1"/>
    <col min="9" max="9" width="8.125" style="3" customWidth="1"/>
    <col min="10" max="12" width="8" style="3" customWidth="1"/>
    <col min="13" max="13" width="8.125" style="3" customWidth="1"/>
    <col min="14" max="17" width="8" style="3" customWidth="1"/>
    <col min="18" max="256" width="9" style="3"/>
    <col min="257" max="257" width="8.125" style="3" customWidth="1"/>
    <col min="258" max="258" width="9.5" style="3" customWidth="1"/>
    <col min="259" max="260" width="8" style="3" customWidth="1"/>
    <col min="261" max="261" width="8.125" style="3" customWidth="1"/>
    <col min="262" max="264" width="8" style="3" customWidth="1"/>
    <col min="265" max="265" width="8.125" style="3" customWidth="1"/>
    <col min="266" max="268" width="8" style="3" customWidth="1"/>
    <col min="269" max="269" width="8.125" style="3" customWidth="1"/>
    <col min="270" max="273" width="8" style="3" customWidth="1"/>
    <col min="274" max="512" width="9" style="3"/>
    <col min="513" max="513" width="8.125" style="3" customWidth="1"/>
    <col min="514" max="514" width="9.5" style="3" customWidth="1"/>
    <col min="515" max="516" width="8" style="3" customWidth="1"/>
    <col min="517" max="517" width="8.125" style="3" customWidth="1"/>
    <col min="518" max="520" width="8" style="3" customWidth="1"/>
    <col min="521" max="521" width="8.125" style="3" customWidth="1"/>
    <col min="522" max="524" width="8" style="3" customWidth="1"/>
    <col min="525" max="525" width="8.125" style="3" customWidth="1"/>
    <col min="526" max="529" width="8" style="3" customWidth="1"/>
    <col min="530" max="768" width="9" style="3"/>
    <col min="769" max="769" width="8.125" style="3" customWidth="1"/>
    <col min="770" max="770" width="9.5" style="3" customWidth="1"/>
    <col min="771" max="772" width="8" style="3" customWidth="1"/>
    <col min="773" max="773" width="8.125" style="3" customWidth="1"/>
    <col min="774" max="776" width="8" style="3" customWidth="1"/>
    <col min="777" max="777" width="8.125" style="3" customWidth="1"/>
    <col min="778" max="780" width="8" style="3" customWidth="1"/>
    <col min="781" max="781" width="8.125" style="3" customWidth="1"/>
    <col min="782" max="785" width="8" style="3" customWidth="1"/>
    <col min="786" max="1024" width="9" style="3"/>
    <col min="1025" max="1025" width="8.125" style="3" customWidth="1"/>
    <col min="1026" max="1026" width="9.5" style="3" customWidth="1"/>
    <col min="1027" max="1028" width="8" style="3" customWidth="1"/>
    <col min="1029" max="1029" width="8.125" style="3" customWidth="1"/>
    <col min="1030" max="1032" width="8" style="3" customWidth="1"/>
    <col min="1033" max="1033" width="8.125" style="3" customWidth="1"/>
    <col min="1034" max="1036" width="8" style="3" customWidth="1"/>
    <col min="1037" max="1037" width="8.125" style="3" customWidth="1"/>
    <col min="1038" max="1041" width="8" style="3" customWidth="1"/>
    <col min="1042" max="1280" width="9" style="3"/>
    <col min="1281" max="1281" width="8.125" style="3" customWidth="1"/>
    <col min="1282" max="1282" width="9.5" style="3" customWidth="1"/>
    <col min="1283" max="1284" width="8" style="3" customWidth="1"/>
    <col min="1285" max="1285" width="8.125" style="3" customWidth="1"/>
    <col min="1286" max="1288" width="8" style="3" customWidth="1"/>
    <col min="1289" max="1289" width="8.125" style="3" customWidth="1"/>
    <col min="1290" max="1292" width="8" style="3" customWidth="1"/>
    <col min="1293" max="1293" width="8.125" style="3" customWidth="1"/>
    <col min="1294" max="1297" width="8" style="3" customWidth="1"/>
    <col min="1298" max="1536" width="9" style="3"/>
    <col min="1537" max="1537" width="8.125" style="3" customWidth="1"/>
    <col min="1538" max="1538" width="9.5" style="3" customWidth="1"/>
    <col min="1539" max="1540" width="8" style="3" customWidth="1"/>
    <col min="1541" max="1541" width="8.125" style="3" customWidth="1"/>
    <col min="1542" max="1544" width="8" style="3" customWidth="1"/>
    <col min="1545" max="1545" width="8.125" style="3" customWidth="1"/>
    <col min="1546" max="1548" width="8" style="3" customWidth="1"/>
    <col min="1549" max="1549" width="8.125" style="3" customWidth="1"/>
    <col min="1550" max="1553" width="8" style="3" customWidth="1"/>
    <col min="1554" max="1792" width="9" style="3"/>
    <col min="1793" max="1793" width="8.125" style="3" customWidth="1"/>
    <col min="1794" max="1794" width="9.5" style="3" customWidth="1"/>
    <col min="1795" max="1796" width="8" style="3" customWidth="1"/>
    <col min="1797" max="1797" width="8.125" style="3" customWidth="1"/>
    <col min="1798" max="1800" width="8" style="3" customWidth="1"/>
    <col min="1801" max="1801" width="8.125" style="3" customWidth="1"/>
    <col min="1802" max="1804" width="8" style="3" customWidth="1"/>
    <col min="1805" max="1805" width="8.125" style="3" customWidth="1"/>
    <col min="1806" max="1809" width="8" style="3" customWidth="1"/>
    <col min="1810" max="2048" width="9" style="3"/>
    <col min="2049" max="2049" width="8.125" style="3" customWidth="1"/>
    <col min="2050" max="2050" width="9.5" style="3" customWidth="1"/>
    <col min="2051" max="2052" width="8" style="3" customWidth="1"/>
    <col min="2053" max="2053" width="8.125" style="3" customWidth="1"/>
    <col min="2054" max="2056" width="8" style="3" customWidth="1"/>
    <col min="2057" max="2057" width="8.125" style="3" customWidth="1"/>
    <col min="2058" max="2060" width="8" style="3" customWidth="1"/>
    <col min="2061" max="2061" width="8.125" style="3" customWidth="1"/>
    <col min="2062" max="2065" width="8" style="3" customWidth="1"/>
    <col min="2066" max="2304" width="9" style="3"/>
    <col min="2305" max="2305" width="8.125" style="3" customWidth="1"/>
    <col min="2306" max="2306" width="9.5" style="3" customWidth="1"/>
    <col min="2307" max="2308" width="8" style="3" customWidth="1"/>
    <col min="2309" max="2309" width="8.125" style="3" customWidth="1"/>
    <col min="2310" max="2312" width="8" style="3" customWidth="1"/>
    <col min="2313" max="2313" width="8.125" style="3" customWidth="1"/>
    <col min="2314" max="2316" width="8" style="3" customWidth="1"/>
    <col min="2317" max="2317" width="8.125" style="3" customWidth="1"/>
    <col min="2318" max="2321" width="8" style="3" customWidth="1"/>
    <col min="2322" max="2560" width="9" style="3"/>
    <col min="2561" max="2561" width="8.125" style="3" customWidth="1"/>
    <col min="2562" max="2562" width="9.5" style="3" customWidth="1"/>
    <col min="2563" max="2564" width="8" style="3" customWidth="1"/>
    <col min="2565" max="2565" width="8.125" style="3" customWidth="1"/>
    <col min="2566" max="2568" width="8" style="3" customWidth="1"/>
    <col min="2569" max="2569" width="8.125" style="3" customWidth="1"/>
    <col min="2570" max="2572" width="8" style="3" customWidth="1"/>
    <col min="2573" max="2573" width="8.125" style="3" customWidth="1"/>
    <col min="2574" max="2577" width="8" style="3" customWidth="1"/>
    <col min="2578" max="2816" width="9" style="3"/>
    <col min="2817" max="2817" width="8.125" style="3" customWidth="1"/>
    <col min="2818" max="2818" width="9.5" style="3" customWidth="1"/>
    <col min="2819" max="2820" width="8" style="3" customWidth="1"/>
    <col min="2821" max="2821" width="8.125" style="3" customWidth="1"/>
    <col min="2822" max="2824" width="8" style="3" customWidth="1"/>
    <col min="2825" max="2825" width="8.125" style="3" customWidth="1"/>
    <col min="2826" max="2828" width="8" style="3" customWidth="1"/>
    <col min="2829" max="2829" width="8.125" style="3" customWidth="1"/>
    <col min="2830" max="2833" width="8" style="3" customWidth="1"/>
    <col min="2834" max="3072" width="9" style="3"/>
    <col min="3073" max="3073" width="8.125" style="3" customWidth="1"/>
    <col min="3074" max="3074" width="9.5" style="3" customWidth="1"/>
    <col min="3075" max="3076" width="8" style="3" customWidth="1"/>
    <col min="3077" max="3077" width="8.125" style="3" customWidth="1"/>
    <col min="3078" max="3080" width="8" style="3" customWidth="1"/>
    <col min="3081" max="3081" width="8.125" style="3" customWidth="1"/>
    <col min="3082" max="3084" width="8" style="3" customWidth="1"/>
    <col min="3085" max="3085" width="8.125" style="3" customWidth="1"/>
    <col min="3086" max="3089" width="8" style="3" customWidth="1"/>
    <col min="3090" max="3328" width="9" style="3"/>
    <col min="3329" max="3329" width="8.125" style="3" customWidth="1"/>
    <col min="3330" max="3330" width="9.5" style="3" customWidth="1"/>
    <col min="3331" max="3332" width="8" style="3" customWidth="1"/>
    <col min="3333" max="3333" width="8.125" style="3" customWidth="1"/>
    <col min="3334" max="3336" width="8" style="3" customWidth="1"/>
    <col min="3337" max="3337" width="8.125" style="3" customWidth="1"/>
    <col min="3338" max="3340" width="8" style="3" customWidth="1"/>
    <col min="3341" max="3341" width="8.125" style="3" customWidth="1"/>
    <col min="3342" max="3345" width="8" style="3" customWidth="1"/>
    <col min="3346" max="3584" width="9" style="3"/>
    <col min="3585" max="3585" width="8.125" style="3" customWidth="1"/>
    <col min="3586" max="3586" width="9.5" style="3" customWidth="1"/>
    <col min="3587" max="3588" width="8" style="3" customWidth="1"/>
    <col min="3589" max="3589" width="8.125" style="3" customWidth="1"/>
    <col min="3590" max="3592" width="8" style="3" customWidth="1"/>
    <col min="3593" max="3593" width="8.125" style="3" customWidth="1"/>
    <col min="3594" max="3596" width="8" style="3" customWidth="1"/>
    <col min="3597" max="3597" width="8.125" style="3" customWidth="1"/>
    <col min="3598" max="3601" width="8" style="3" customWidth="1"/>
    <col min="3602" max="3840" width="9" style="3"/>
    <col min="3841" max="3841" width="8.125" style="3" customWidth="1"/>
    <col min="3842" max="3842" width="9.5" style="3" customWidth="1"/>
    <col min="3843" max="3844" width="8" style="3" customWidth="1"/>
    <col min="3845" max="3845" width="8.125" style="3" customWidth="1"/>
    <col min="3846" max="3848" width="8" style="3" customWidth="1"/>
    <col min="3849" max="3849" width="8.125" style="3" customWidth="1"/>
    <col min="3850" max="3852" width="8" style="3" customWidth="1"/>
    <col min="3853" max="3853" width="8.125" style="3" customWidth="1"/>
    <col min="3854" max="3857" width="8" style="3" customWidth="1"/>
    <col min="3858" max="4096" width="9" style="3"/>
    <col min="4097" max="4097" width="8.125" style="3" customWidth="1"/>
    <col min="4098" max="4098" width="9.5" style="3" customWidth="1"/>
    <col min="4099" max="4100" width="8" style="3" customWidth="1"/>
    <col min="4101" max="4101" width="8.125" style="3" customWidth="1"/>
    <col min="4102" max="4104" width="8" style="3" customWidth="1"/>
    <col min="4105" max="4105" width="8.125" style="3" customWidth="1"/>
    <col min="4106" max="4108" width="8" style="3" customWidth="1"/>
    <col min="4109" max="4109" width="8.125" style="3" customWidth="1"/>
    <col min="4110" max="4113" width="8" style="3" customWidth="1"/>
    <col min="4114" max="4352" width="9" style="3"/>
    <col min="4353" max="4353" width="8.125" style="3" customWidth="1"/>
    <col min="4354" max="4354" width="9.5" style="3" customWidth="1"/>
    <col min="4355" max="4356" width="8" style="3" customWidth="1"/>
    <col min="4357" max="4357" width="8.125" style="3" customWidth="1"/>
    <col min="4358" max="4360" width="8" style="3" customWidth="1"/>
    <col min="4361" max="4361" width="8.125" style="3" customWidth="1"/>
    <col min="4362" max="4364" width="8" style="3" customWidth="1"/>
    <col min="4365" max="4365" width="8.125" style="3" customWidth="1"/>
    <col min="4366" max="4369" width="8" style="3" customWidth="1"/>
    <col min="4370" max="4608" width="9" style="3"/>
    <col min="4609" max="4609" width="8.125" style="3" customWidth="1"/>
    <col min="4610" max="4610" width="9.5" style="3" customWidth="1"/>
    <col min="4611" max="4612" width="8" style="3" customWidth="1"/>
    <col min="4613" max="4613" width="8.125" style="3" customWidth="1"/>
    <col min="4614" max="4616" width="8" style="3" customWidth="1"/>
    <col min="4617" max="4617" width="8.125" style="3" customWidth="1"/>
    <col min="4618" max="4620" width="8" style="3" customWidth="1"/>
    <col min="4621" max="4621" width="8.125" style="3" customWidth="1"/>
    <col min="4622" max="4625" width="8" style="3" customWidth="1"/>
    <col min="4626" max="4864" width="9" style="3"/>
    <col min="4865" max="4865" width="8.125" style="3" customWidth="1"/>
    <col min="4866" max="4866" width="9.5" style="3" customWidth="1"/>
    <col min="4867" max="4868" width="8" style="3" customWidth="1"/>
    <col min="4869" max="4869" width="8.125" style="3" customWidth="1"/>
    <col min="4870" max="4872" width="8" style="3" customWidth="1"/>
    <col min="4873" max="4873" width="8.125" style="3" customWidth="1"/>
    <col min="4874" max="4876" width="8" style="3" customWidth="1"/>
    <col min="4877" max="4877" width="8.125" style="3" customWidth="1"/>
    <col min="4878" max="4881" width="8" style="3" customWidth="1"/>
    <col min="4882" max="5120" width="9" style="3"/>
    <col min="5121" max="5121" width="8.125" style="3" customWidth="1"/>
    <col min="5122" max="5122" width="9.5" style="3" customWidth="1"/>
    <col min="5123" max="5124" width="8" style="3" customWidth="1"/>
    <col min="5125" max="5125" width="8.125" style="3" customWidth="1"/>
    <col min="5126" max="5128" width="8" style="3" customWidth="1"/>
    <col min="5129" max="5129" width="8.125" style="3" customWidth="1"/>
    <col min="5130" max="5132" width="8" style="3" customWidth="1"/>
    <col min="5133" max="5133" width="8.125" style="3" customWidth="1"/>
    <col min="5134" max="5137" width="8" style="3" customWidth="1"/>
    <col min="5138" max="5376" width="9" style="3"/>
    <col min="5377" max="5377" width="8.125" style="3" customWidth="1"/>
    <col min="5378" max="5378" width="9.5" style="3" customWidth="1"/>
    <col min="5379" max="5380" width="8" style="3" customWidth="1"/>
    <col min="5381" max="5381" width="8.125" style="3" customWidth="1"/>
    <col min="5382" max="5384" width="8" style="3" customWidth="1"/>
    <col min="5385" max="5385" width="8.125" style="3" customWidth="1"/>
    <col min="5386" max="5388" width="8" style="3" customWidth="1"/>
    <col min="5389" max="5389" width="8.125" style="3" customWidth="1"/>
    <col min="5390" max="5393" width="8" style="3" customWidth="1"/>
    <col min="5394" max="5632" width="9" style="3"/>
    <col min="5633" max="5633" width="8.125" style="3" customWidth="1"/>
    <col min="5634" max="5634" width="9.5" style="3" customWidth="1"/>
    <col min="5635" max="5636" width="8" style="3" customWidth="1"/>
    <col min="5637" max="5637" width="8.125" style="3" customWidth="1"/>
    <col min="5638" max="5640" width="8" style="3" customWidth="1"/>
    <col min="5641" max="5641" width="8.125" style="3" customWidth="1"/>
    <col min="5642" max="5644" width="8" style="3" customWidth="1"/>
    <col min="5645" max="5645" width="8.125" style="3" customWidth="1"/>
    <col min="5646" max="5649" width="8" style="3" customWidth="1"/>
    <col min="5650" max="5888" width="9" style="3"/>
    <col min="5889" max="5889" width="8.125" style="3" customWidth="1"/>
    <col min="5890" max="5890" width="9.5" style="3" customWidth="1"/>
    <col min="5891" max="5892" width="8" style="3" customWidth="1"/>
    <col min="5893" max="5893" width="8.125" style="3" customWidth="1"/>
    <col min="5894" max="5896" width="8" style="3" customWidth="1"/>
    <col min="5897" max="5897" width="8.125" style="3" customWidth="1"/>
    <col min="5898" max="5900" width="8" style="3" customWidth="1"/>
    <col min="5901" max="5901" width="8.125" style="3" customWidth="1"/>
    <col min="5902" max="5905" width="8" style="3" customWidth="1"/>
    <col min="5906" max="6144" width="9" style="3"/>
    <col min="6145" max="6145" width="8.125" style="3" customWidth="1"/>
    <col min="6146" max="6146" width="9.5" style="3" customWidth="1"/>
    <col min="6147" max="6148" width="8" style="3" customWidth="1"/>
    <col min="6149" max="6149" width="8.125" style="3" customWidth="1"/>
    <col min="6150" max="6152" width="8" style="3" customWidth="1"/>
    <col min="6153" max="6153" width="8.125" style="3" customWidth="1"/>
    <col min="6154" max="6156" width="8" style="3" customWidth="1"/>
    <col min="6157" max="6157" width="8.125" style="3" customWidth="1"/>
    <col min="6158" max="6161" width="8" style="3" customWidth="1"/>
    <col min="6162" max="6400" width="9" style="3"/>
    <col min="6401" max="6401" width="8.125" style="3" customWidth="1"/>
    <col min="6402" max="6402" width="9.5" style="3" customWidth="1"/>
    <col min="6403" max="6404" width="8" style="3" customWidth="1"/>
    <col min="6405" max="6405" width="8.125" style="3" customWidth="1"/>
    <col min="6406" max="6408" width="8" style="3" customWidth="1"/>
    <col min="6409" max="6409" width="8.125" style="3" customWidth="1"/>
    <col min="6410" max="6412" width="8" style="3" customWidth="1"/>
    <col min="6413" max="6413" width="8.125" style="3" customWidth="1"/>
    <col min="6414" max="6417" width="8" style="3" customWidth="1"/>
    <col min="6418" max="6656" width="9" style="3"/>
    <col min="6657" max="6657" width="8.125" style="3" customWidth="1"/>
    <col min="6658" max="6658" width="9.5" style="3" customWidth="1"/>
    <col min="6659" max="6660" width="8" style="3" customWidth="1"/>
    <col min="6661" max="6661" width="8.125" style="3" customWidth="1"/>
    <col min="6662" max="6664" width="8" style="3" customWidth="1"/>
    <col min="6665" max="6665" width="8.125" style="3" customWidth="1"/>
    <col min="6666" max="6668" width="8" style="3" customWidth="1"/>
    <col min="6669" max="6669" width="8.125" style="3" customWidth="1"/>
    <col min="6670" max="6673" width="8" style="3" customWidth="1"/>
    <col min="6674" max="6912" width="9" style="3"/>
    <col min="6913" max="6913" width="8.125" style="3" customWidth="1"/>
    <col min="6914" max="6914" width="9.5" style="3" customWidth="1"/>
    <col min="6915" max="6916" width="8" style="3" customWidth="1"/>
    <col min="6917" max="6917" width="8.125" style="3" customWidth="1"/>
    <col min="6918" max="6920" width="8" style="3" customWidth="1"/>
    <col min="6921" max="6921" width="8.125" style="3" customWidth="1"/>
    <col min="6922" max="6924" width="8" style="3" customWidth="1"/>
    <col min="6925" max="6925" width="8.125" style="3" customWidth="1"/>
    <col min="6926" max="6929" width="8" style="3" customWidth="1"/>
    <col min="6930" max="7168" width="9" style="3"/>
    <col min="7169" max="7169" width="8.125" style="3" customWidth="1"/>
    <col min="7170" max="7170" width="9.5" style="3" customWidth="1"/>
    <col min="7171" max="7172" width="8" style="3" customWidth="1"/>
    <col min="7173" max="7173" width="8.125" style="3" customWidth="1"/>
    <col min="7174" max="7176" width="8" style="3" customWidth="1"/>
    <col min="7177" max="7177" width="8.125" style="3" customWidth="1"/>
    <col min="7178" max="7180" width="8" style="3" customWidth="1"/>
    <col min="7181" max="7181" width="8.125" style="3" customWidth="1"/>
    <col min="7182" max="7185" width="8" style="3" customWidth="1"/>
    <col min="7186" max="7424" width="9" style="3"/>
    <col min="7425" max="7425" width="8.125" style="3" customWidth="1"/>
    <col min="7426" max="7426" width="9.5" style="3" customWidth="1"/>
    <col min="7427" max="7428" width="8" style="3" customWidth="1"/>
    <col min="7429" max="7429" width="8.125" style="3" customWidth="1"/>
    <col min="7430" max="7432" width="8" style="3" customWidth="1"/>
    <col min="7433" max="7433" width="8.125" style="3" customWidth="1"/>
    <col min="7434" max="7436" width="8" style="3" customWidth="1"/>
    <col min="7437" max="7437" width="8.125" style="3" customWidth="1"/>
    <col min="7438" max="7441" width="8" style="3" customWidth="1"/>
    <col min="7442" max="7680" width="9" style="3"/>
    <col min="7681" max="7681" width="8.125" style="3" customWidth="1"/>
    <col min="7682" max="7682" width="9.5" style="3" customWidth="1"/>
    <col min="7683" max="7684" width="8" style="3" customWidth="1"/>
    <col min="7685" max="7685" width="8.125" style="3" customWidth="1"/>
    <col min="7686" max="7688" width="8" style="3" customWidth="1"/>
    <col min="7689" max="7689" width="8.125" style="3" customWidth="1"/>
    <col min="7690" max="7692" width="8" style="3" customWidth="1"/>
    <col min="7693" max="7693" width="8.125" style="3" customWidth="1"/>
    <col min="7694" max="7697" width="8" style="3" customWidth="1"/>
    <col min="7698" max="7936" width="9" style="3"/>
    <col min="7937" max="7937" width="8.125" style="3" customWidth="1"/>
    <col min="7938" max="7938" width="9.5" style="3" customWidth="1"/>
    <col min="7939" max="7940" width="8" style="3" customWidth="1"/>
    <col min="7941" max="7941" width="8.125" style="3" customWidth="1"/>
    <col min="7942" max="7944" width="8" style="3" customWidth="1"/>
    <col min="7945" max="7945" width="8.125" style="3" customWidth="1"/>
    <col min="7946" max="7948" width="8" style="3" customWidth="1"/>
    <col min="7949" max="7949" width="8.125" style="3" customWidth="1"/>
    <col min="7950" max="7953" width="8" style="3" customWidth="1"/>
    <col min="7954" max="8192" width="9" style="3"/>
    <col min="8193" max="8193" width="8.125" style="3" customWidth="1"/>
    <col min="8194" max="8194" width="9.5" style="3" customWidth="1"/>
    <col min="8195" max="8196" width="8" style="3" customWidth="1"/>
    <col min="8197" max="8197" width="8.125" style="3" customWidth="1"/>
    <col min="8198" max="8200" width="8" style="3" customWidth="1"/>
    <col min="8201" max="8201" width="8.125" style="3" customWidth="1"/>
    <col min="8202" max="8204" width="8" style="3" customWidth="1"/>
    <col min="8205" max="8205" width="8.125" style="3" customWidth="1"/>
    <col min="8206" max="8209" width="8" style="3" customWidth="1"/>
    <col min="8210" max="8448" width="9" style="3"/>
    <col min="8449" max="8449" width="8.125" style="3" customWidth="1"/>
    <col min="8450" max="8450" width="9.5" style="3" customWidth="1"/>
    <col min="8451" max="8452" width="8" style="3" customWidth="1"/>
    <col min="8453" max="8453" width="8.125" style="3" customWidth="1"/>
    <col min="8454" max="8456" width="8" style="3" customWidth="1"/>
    <col min="8457" max="8457" width="8.125" style="3" customWidth="1"/>
    <col min="8458" max="8460" width="8" style="3" customWidth="1"/>
    <col min="8461" max="8461" width="8.125" style="3" customWidth="1"/>
    <col min="8462" max="8465" width="8" style="3" customWidth="1"/>
    <col min="8466" max="8704" width="9" style="3"/>
    <col min="8705" max="8705" width="8.125" style="3" customWidth="1"/>
    <col min="8706" max="8706" width="9.5" style="3" customWidth="1"/>
    <col min="8707" max="8708" width="8" style="3" customWidth="1"/>
    <col min="8709" max="8709" width="8.125" style="3" customWidth="1"/>
    <col min="8710" max="8712" width="8" style="3" customWidth="1"/>
    <col min="8713" max="8713" width="8.125" style="3" customWidth="1"/>
    <col min="8714" max="8716" width="8" style="3" customWidth="1"/>
    <col min="8717" max="8717" width="8.125" style="3" customWidth="1"/>
    <col min="8718" max="8721" width="8" style="3" customWidth="1"/>
    <col min="8722" max="8960" width="9" style="3"/>
    <col min="8961" max="8961" width="8.125" style="3" customWidth="1"/>
    <col min="8962" max="8962" width="9.5" style="3" customWidth="1"/>
    <col min="8963" max="8964" width="8" style="3" customWidth="1"/>
    <col min="8965" max="8965" width="8.125" style="3" customWidth="1"/>
    <col min="8966" max="8968" width="8" style="3" customWidth="1"/>
    <col min="8969" max="8969" width="8.125" style="3" customWidth="1"/>
    <col min="8970" max="8972" width="8" style="3" customWidth="1"/>
    <col min="8973" max="8973" width="8.125" style="3" customWidth="1"/>
    <col min="8974" max="8977" width="8" style="3" customWidth="1"/>
    <col min="8978" max="9216" width="9" style="3"/>
    <col min="9217" max="9217" width="8.125" style="3" customWidth="1"/>
    <col min="9218" max="9218" width="9.5" style="3" customWidth="1"/>
    <col min="9219" max="9220" width="8" style="3" customWidth="1"/>
    <col min="9221" max="9221" width="8.125" style="3" customWidth="1"/>
    <col min="9222" max="9224" width="8" style="3" customWidth="1"/>
    <col min="9225" max="9225" width="8.125" style="3" customWidth="1"/>
    <col min="9226" max="9228" width="8" style="3" customWidth="1"/>
    <col min="9229" max="9229" width="8.125" style="3" customWidth="1"/>
    <col min="9230" max="9233" width="8" style="3" customWidth="1"/>
    <col min="9234" max="9472" width="9" style="3"/>
    <col min="9473" max="9473" width="8.125" style="3" customWidth="1"/>
    <col min="9474" max="9474" width="9.5" style="3" customWidth="1"/>
    <col min="9475" max="9476" width="8" style="3" customWidth="1"/>
    <col min="9477" max="9477" width="8.125" style="3" customWidth="1"/>
    <col min="9478" max="9480" width="8" style="3" customWidth="1"/>
    <col min="9481" max="9481" width="8.125" style="3" customWidth="1"/>
    <col min="9482" max="9484" width="8" style="3" customWidth="1"/>
    <col min="9485" max="9485" width="8.125" style="3" customWidth="1"/>
    <col min="9486" max="9489" width="8" style="3" customWidth="1"/>
    <col min="9490" max="9728" width="9" style="3"/>
    <col min="9729" max="9729" width="8.125" style="3" customWidth="1"/>
    <col min="9730" max="9730" width="9.5" style="3" customWidth="1"/>
    <col min="9731" max="9732" width="8" style="3" customWidth="1"/>
    <col min="9733" max="9733" width="8.125" style="3" customWidth="1"/>
    <col min="9734" max="9736" width="8" style="3" customWidth="1"/>
    <col min="9737" max="9737" width="8.125" style="3" customWidth="1"/>
    <col min="9738" max="9740" width="8" style="3" customWidth="1"/>
    <col min="9741" max="9741" width="8.125" style="3" customWidth="1"/>
    <col min="9742" max="9745" width="8" style="3" customWidth="1"/>
    <col min="9746" max="9984" width="9" style="3"/>
    <col min="9985" max="9985" width="8.125" style="3" customWidth="1"/>
    <col min="9986" max="9986" width="9.5" style="3" customWidth="1"/>
    <col min="9987" max="9988" width="8" style="3" customWidth="1"/>
    <col min="9989" max="9989" width="8.125" style="3" customWidth="1"/>
    <col min="9990" max="9992" width="8" style="3" customWidth="1"/>
    <col min="9993" max="9993" width="8.125" style="3" customWidth="1"/>
    <col min="9994" max="9996" width="8" style="3" customWidth="1"/>
    <col min="9997" max="9997" width="8.125" style="3" customWidth="1"/>
    <col min="9998" max="10001" width="8" style="3" customWidth="1"/>
    <col min="10002" max="10240" width="9" style="3"/>
    <col min="10241" max="10241" width="8.125" style="3" customWidth="1"/>
    <col min="10242" max="10242" width="9.5" style="3" customWidth="1"/>
    <col min="10243" max="10244" width="8" style="3" customWidth="1"/>
    <col min="10245" max="10245" width="8.125" style="3" customWidth="1"/>
    <col min="10246" max="10248" width="8" style="3" customWidth="1"/>
    <col min="10249" max="10249" width="8.125" style="3" customWidth="1"/>
    <col min="10250" max="10252" width="8" style="3" customWidth="1"/>
    <col min="10253" max="10253" width="8.125" style="3" customWidth="1"/>
    <col min="10254" max="10257" width="8" style="3" customWidth="1"/>
    <col min="10258" max="10496" width="9" style="3"/>
    <col min="10497" max="10497" width="8.125" style="3" customWidth="1"/>
    <col min="10498" max="10498" width="9.5" style="3" customWidth="1"/>
    <col min="10499" max="10500" width="8" style="3" customWidth="1"/>
    <col min="10501" max="10501" width="8.125" style="3" customWidth="1"/>
    <col min="10502" max="10504" width="8" style="3" customWidth="1"/>
    <col min="10505" max="10505" width="8.125" style="3" customWidth="1"/>
    <col min="10506" max="10508" width="8" style="3" customWidth="1"/>
    <col min="10509" max="10509" width="8.125" style="3" customWidth="1"/>
    <col min="10510" max="10513" width="8" style="3" customWidth="1"/>
    <col min="10514" max="10752" width="9" style="3"/>
    <col min="10753" max="10753" width="8.125" style="3" customWidth="1"/>
    <col min="10754" max="10754" width="9.5" style="3" customWidth="1"/>
    <col min="10755" max="10756" width="8" style="3" customWidth="1"/>
    <col min="10757" max="10757" width="8.125" style="3" customWidth="1"/>
    <col min="10758" max="10760" width="8" style="3" customWidth="1"/>
    <col min="10761" max="10761" width="8.125" style="3" customWidth="1"/>
    <col min="10762" max="10764" width="8" style="3" customWidth="1"/>
    <col min="10765" max="10765" width="8.125" style="3" customWidth="1"/>
    <col min="10766" max="10769" width="8" style="3" customWidth="1"/>
    <col min="10770" max="11008" width="9" style="3"/>
    <col min="11009" max="11009" width="8.125" style="3" customWidth="1"/>
    <col min="11010" max="11010" width="9.5" style="3" customWidth="1"/>
    <col min="11011" max="11012" width="8" style="3" customWidth="1"/>
    <col min="11013" max="11013" width="8.125" style="3" customWidth="1"/>
    <col min="11014" max="11016" width="8" style="3" customWidth="1"/>
    <col min="11017" max="11017" width="8.125" style="3" customWidth="1"/>
    <col min="11018" max="11020" width="8" style="3" customWidth="1"/>
    <col min="11021" max="11021" width="8.125" style="3" customWidth="1"/>
    <col min="11022" max="11025" width="8" style="3" customWidth="1"/>
    <col min="11026" max="11264" width="9" style="3"/>
    <col min="11265" max="11265" width="8.125" style="3" customWidth="1"/>
    <col min="11266" max="11266" width="9.5" style="3" customWidth="1"/>
    <col min="11267" max="11268" width="8" style="3" customWidth="1"/>
    <col min="11269" max="11269" width="8.125" style="3" customWidth="1"/>
    <col min="11270" max="11272" width="8" style="3" customWidth="1"/>
    <col min="11273" max="11273" width="8.125" style="3" customWidth="1"/>
    <col min="11274" max="11276" width="8" style="3" customWidth="1"/>
    <col min="11277" max="11277" width="8.125" style="3" customWidth="1"/>
    <col min="11278" max="11281" width="8" style="3" customWidth="1"/>
    <col min="11282" max="11520" width="9" style="3"/>
    <col min="11521" max="11521" width="8.125" style="3" customWidth="1"/>
    <col min="11522" max="11522" width="9.5" style="3" customWidth="1"/>
    <col min="11523" max="11524" width="8" style="3" customWidth="1"/>
    <col min="11525" max="11525" width="8.125" style="3" customWidth="1"/>
    <col min="11526" max="11528" width="8" style="3" customWidth="1"/>
    <col min="11529" max="11529" width="8.125" style="3" customWidth="1"/>
    <col min="11530" max="11532" width="8" style="3" customWidth="1"/>
    <col min="11533" max="11533" width="8.125" style="3" customWidth="1"/>
    <col min="11534" max="11537" width="8" style="3" customWidth="1"/>
    <col min="11538" max="11776" width="9" style="3"/>
    <col min="11777" max="11777" width="8.125" style="3" customWidth="1"/>
    <col min="11778" max="11778" width="9.5" style="3" customWidth="1"/>
    <col min="11779" max="11780" width="8" style="3" customWidth="1"/>
    <col min="11781" max="11781" width="8.125" style="3" customWidth="1"/>
    <col min="11782" max="11784" width="8" style="3" customWidth="1"/>
    <col min="11785" max="11785" width="8.125" style="3" customWidth="1"/>
    <col min="11786" max="11788" width="8" style="3" customWidth="1"/>
    <col min="11789" max="11789" width="8.125" style="3" customWidth="1"/>
    <col min="11790" max="11793" width="8" style="3" customWidth="1"/>
    <col min="11794" max="12032" width="9" style="3"/>
    <col min="12033" max="12033" width="8.125" style="3" customWidth="1"/>
    <col min="12034" max="12034" width="9.5" style="3" customWidth="1"/>
    <col min="12035" max="12036" width="8" style="3" customWidth="1"/>
    <col min="12037" max="12037" width="8.125" style="3" customWidth="1"/>
    <col min="12038" max="12040" width="8" style="3" customWidth="1"/>
    <col min="12041" max="12041" width="8.125" style="3" customWidth="1"/>
    <col min="12042" max="12044" width="8" style="3" customWidth="1"/>
    <col min="12045" max="12045" width="8.125" style="3" customWidth="1"/>
    <col min="12046" max="12049" width="8" style="3" customWidth="1"/>
    <col min="12050" max="12288" width="9" style="3"/>
    <col min="12289" max="12289" width="8.125" style="3" customWidth="1"/>
    <col min="12290" max="12290" width="9.5" style="3" customWidth="1"/>
    <col min="12291" max="12292" width="8" style="3" customWidth="1"/>
    <col min="12293" max="12293" width="8.125" style="3" customWidth="1"/>
    <col min="12294" max="12296" width="8" style="3" customWidth="1"/>
    <col min="12297" max="12297" width="8.125" style="3" customWidth="1"/>
    <col min="12298" max="12300" width="8" style="3" customWidth="1"/>
    <col min="12301" max="12301" width="8.125" style="3" customWidth="1"/>
    <col min="12302" max="12305" width="8" style="3" customWidth="1"/>
    <col min="12306" max="12544" width="9" style="3"/>
    <col min="12545" max="12545" width="8.125" style="3" customWidth="1"/>
    <col min="12546" max="12546" width="9.5" style="3" customWidth="1"/>
    <col min="12547" max="12548" width="8" style="3" customWidth="1"/>
    <col min="12549" max="12549" width="8.125" style="3" customWidth="1"/>
    <col min="12550" max="12552" width="8" style="3" customWidth="1"/>
    <col min="12553" max="12553" width="8.125" style="3" customWidth="1"/>
    <col min="12554" max="12556" width="8" style="3" customWidth="1"/>
    <col min="12557" max="12557" width="8.125" style="3" customWidth="1"/>
    <col min="12558" max="12561" width="8" style="3" customWidth="1"/>
    <col min="12562" max="12800" width="9" style="3"/>
    <col min="12801" max="12801" width="8.125" style="3" customWidth="1"/>
    <col min="12802" max="12802" width="9.5" style="3" customWidth="1"/>
    <col min="12803" max="12804" width="8" style="3" customWidth="1"/>
    <col min="12805" max="12805" width="8.125" style="3" customWidth="1"/>
    <col min="12806" max="12808" width="8" style="3" customWidth="1"/>
    <col min="12809" max="12809" width="8.125" style="3" customWidth="1"/>
    <col min="12810" max="12812" width="8" style="3" customWidth="1"/>
    <col min="12813" max="12813" width="8.125" style="3" customWidth="1"/>
    <col min="12814" max="12817" width="8" style="3" customWidth="1"/>
    <col min="12818" max="13056" width="9" style="3"/>
    <col min="13057" max="13057" width="8.125" style="3" customWidth="1"/>
    <col min="13058" max="13058" width="9.5" style="3" customWidth="1"/>
    <col min="13059" max="13060" width="8" style="3" customWidth="1"/>
    <col min="13061" max="13061" width="8.125" style="3" customWidth="1"/>
    <col min="13062" max="13064" width="8" style="3" customWidth="1"/>
    <col min="13065" max="13065" width="8.125" style="3" customWidth="1"/>
    <col min="13066" max="13068" width="8" style="3" customWidth="1"/>
    <col min="13069" max="13069" width="8.125" style="3" customWidth="1"/>
    <col min="13070" max="13073" width="8" style="3" customWidth="1"/>
    <col min="13074" max="13312" width="9" style="3"/>
    <col min="13313" max="13313" width="8.125" style="3" customWidth="1"/>
    <col min="13314" max="13314" width="9.5" style="3" customWidth="1"/>
    <col min="13315" max="13316" width="8" style="3" customWidth="1"/>
    <col min="13317" max="13317" width="8.125" style="3" customWidth="1"/>
    <col min="13318" max="13320" width="8" style="3" customWidth="1"/>
    <col min="13321" max="13321" width="8.125" style="3" customWidth="1"/>
    <col min="13322" max="13324" width="8" style="3" customWidth="1"/>
    <col min="13325" max="13325" width="8.125" style="3" customWidth="1"/>
    <col min="13326" max="13329" width="8" style="3" customWidth="1"/>
    <col min="13330" max="13568" width="9" style="3"/>
    <col min="13569" max="13569" width="8.125" style="3" customWidth="1"/>
    <col min="13570" max="13570" width="9.5" style="3" customWidth="1"/>
    <col min="13571" max="13572" width="8" style="3" customWidth="1"/>
    <col min="13573" max="13573" width="8.125" style="3" customWidth="1"/>
    <col min="13574" max="13576" width="8" style="3" customWidth="1"/>
    <col min="13577" max="13577" width="8.125" style="3" customWidth="1"/>
    <col min="13578" max="13580" width="8" style="3" customWidth="1"/>
    <col min="13581" max="13581" width="8.125" style="3" customWidth="1"/>
    <col min="13582" max="13585" width="8" style="3" customWidth="1"/>
    <col min="13586" max="13824" width="9" style="3"/>
    <col min="13825" max="13825" width="8.125" style="3" customWidth="1"/>
    <col min="13826" max="13826" width="9.5" style="3" customWidth="1"/>
    <col min="13827" max="13828" width="8" style="3" customWidth="1"/>
    <col min="13829" max="13829" width="8.125" style="3" customWidth="1"/>
    <col min="13830" max="13832" width="8" style="3" customWidth="1"/>
    <col min="13833" max="13833" width="8.125" style="3" customWidth="1"/>
    <col min="13834" max="13836" width="8" style="3" customWidth="1"/>
    <col min="13837" max="13837" width="8.125" style="3" customWidth="1"/>
    <col min="13838" max="13841" width="8" style="3" customWidth="1"/>
    <col min="13842" max="14080" width="9" style="3"/>
    <col min="14081" max="14081" width="8.125" style="3" customWidth="1"/>
    <col min="14082" max="14082" width="9.5" style="3" customWidth="1"/>
    <col min="14083" max="14084" width="8" style="3" customWidth="1"/>
    <col min="14085" max="14085" width="8.125" style="3" customWidth="1"/>
    <col min="14086" max="14088" width="8" style="3" customWidth="1"/>
    <col min="14089" max="14089" width="8.125" style="3" customWidth="1"/>
    <col min="14090" max="14092" width="8" style="3" customWidth="1"/>
    <col min="14093" max="14093" width="8.125" style="3" customWidth="1"/>
    <col min="14094" max="14097" width="8" style="3" customWidth="1"/>
    <col min="14098" max="14336" width="9" style="3"/>
    <col min="14337" max="14337" width="8.125" style="3" customWidth="1"/>
    <col min="14338" max="14338" width="9.5" style="3" customWidth="1"/>
    <col min="14339" max="14340" width="8" style="3" customWidth="1"/>
    <col min="14341" max="14341" width="8.125" style="3" customWidth="1"/>
    <col min="14342" max="14344" width="8" style="3" customWidth="1"/>
    <col min="14345" max="14345" width="8.125" style="3" customWidth="1"/>
    <col min="14346" max="14348" width="8" style="3" customWidth="1"/>
    <col min="14349" max="14349" width="8.125" style="3" customWidth="1"/>
    <col min="14350" max="14353" width="8" style="3" customWidth="1"/>
    <col min="14354" max="14592" width="9" style="3"/>
    <col min="14593" max="14593" width="8.125" style="3" customWidth="1"/>
    <col min="14594" max="14594" width="9.5" style="3" customWidth="1"/>
    <col min="14595" max="14596" width="8" style="3" customWidth="1"/>
    <col min="14597" max="14597" width="8.125" style="3" customWidth="1"/>
    <col min="14598" max="14600" width="8" style="3" customWidth="1"/>
    <col min="14601" max="14601" width="8.125" style="3" customWidth="1"/>
    <col min="14602" max="14604" width="8" style="3" customWidth="1"/>
    <col min="14605" max="14605" width="8.125" style="3" customWidth="1"/>
    <col min="14606" max="14609" width="8" style="3" customWidth="1"/>
    <col min="14610" max="14848" width="9" style="3"/>
    <col min="14849" max="14849" width="8.125" style="3" customWidth="1"/>
    <col min="14850" max="14850" width="9.5" style="3" customWidth="1"/>
    <col min="14851" max="14852" width="8" style="3" customWidth="1"/>
    <col min="14853" max="14853" width="8.125" style="3" customWidth="1"/>
    <col min="14854" max="14856" width="8" style="3" customWidth="1"/>
    <col min="14857" max="14857" width="8.125" style="3" customWidth="1"/>
    <col min="14858" max="14860" width="8" style="3" customWidth="1"/>
    <col min="14861" max="14861" width="8.125" style="3" customWidth="1"/>
    <col min="14862" max="14865" width="8" style="3" customWidth="1"/>
    <col min="14866" max="15104" width="9" style="3"/>
    <col min="15105" max="15105" width="8.125" style="3" customWidth="1"/>
    <col min="15106" max="15106" width="9.5" style="3" customWidth="1"/>
    <col min="15107" max="15108" width="8" style="3" customWidth="1"/>
    <col min="15109" max="15109" width="8.125" style="3" customWidth="1"/>
    <col min="15110" max="15112" width="8" style="3" customWidth="1"/>
    <col min="15113" max="15113" width="8.125" style="3" customWidth="1"/>
    <col min="15114" max="15116" width="8" style="3" customWidth="1"/>
    <col min="15117" max="15117" width="8.125" style="3" customWidth="1"/>
    <col min="15118" max="15121" width="8" style="3" customWidth="1"/>
    <col min="15122" max="15360" width="9" style="3"/>
    <col min="15361" max="15361" width="8.125" style="3" customWidth="1"/>
    <col min="15362" max="15362" width="9.5" style="3" customWidth="1"/>
    <col min="15363" max="15364" width="8" style="3" customWidth="1"/>
    <col min="15365" max="15365" width="8.125" style="3" customWidth="1"/>
    <col min="15366" max="15368" width="8" style="3" customWidth="1"/>
    <col min="15369" max="15369" width="8.125" style="3" customWidth="1"/>
    <col min="15370" max="15372" width="8" style="3" customWidth="1"/>
    <col min="15373" max="15373" width="8.125" style="3" customWidth="1"/>
    <col min="15374" max="15377" width="8" style="3" customWidth="1"/>
    <col min="15378" max="15616" width="9" style="3"/>
    <col min="15617" max="15617" width="8.125" style="3" customWidth="1"/>
    <col min="15618" max="15618" width="9.5" style="3" customWidth="1"/>
    <col min="15619" max="15620" width="8" style="3" customWidth="1"/>
    <col min="15621" max="15621" width="8.125" style="3" customWidth="1"/>
    <col min="15622" max="15624" width="8" style="3" customWidth="1"/>
    <col min="15625" max="15625" width="8.125" style="3" customWidth="1"/>
    <col min="15626" max="15628" width="8" style="3" customWidth="1"/>
    <col min="15629" max="15629" width="8.125" style="3" customWidth="1"/>
    <col min="15630" max="15633" width="8" style="3" customWidth="1"/>
    <col min="15634" max="15872" width="9" style="3"/>
    <col min="15873" max="15873" width="8.125" style="3" customWidth="1"/>
    <col min="15874" max="15874" width="9.5" style="3" customWidth="1"/>
    <col min="15875" max="15876" width="8" style="3" customWidth="1"/>
    <col min="15877" max="15877" width="8.125" style="3" customWidth="1"/>
    <col min="15878" max="15880" width="8" style="3" customWidth="1"/>
    <col min="15881" max="15881" width="8.125" style="3" customWidth="1"/>
    <col min="15882" max="15884" width="8" style="3" customWidth="1"/>
    <col min="15885" max="15885" width="8.125" style="3" customWidth="1"/>
    <col min="15886" max="15889" width="8" style="3" customWidth="1"/>
    <col min="15890" max="16128" width="9" style="3"/>
    <col min="16129" max="16129" width="8.125" style="3" customWidth="1"/>
    <col min="16130" max="16130" width="9.5" style="3" customWidth="1"/>
    <col min="16131" max="16132" width="8" style="3" customWidth="1"/>
    <col min="16133" max="16133" width="8.125" style="3" customWidth="1"/>
    <col min="16134" max="16136" width="8" style="3" customWidth="1"/>
    <col min="16137" max="16137" width="8.125" style="3" customWidth="1"/>
    <col min="16138" max="16140" width="8" style="3" customWidth="1"/>
    <col min="16141" max="16141" width="8.125" style="3" customWidth="1"/>
    <col min="16142" max="16145" width="8" style="3" customWidth="1"/>
    <col min="16146" max="16384" width="9" style="3"/>
  </cols>
  <sheetData>
    <row r="1" spans="1:20" ht="15" customHeight="1" x14ac:dyDescent="0.1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9"/>
      <c r="N1" s="37"/>
      <c r="O1" s="37"/>
      <c r="P1" s="29"/>
      <c r="Q1" s="29"/>
    </row>
    <row r="2" spans="1:20" ht="15" customHeight="1" x14ac:dyDescent="0.15">
      <c r="A2" s="4"/>
      <c r="B2" s="5"/>
      <c r="C2" s="5"/>
      <c r="D2" s="5"/>
      <c r="E2" s="5"/>
      <c r="F2" s="5"/>
      <c r="G2" s="5"/>
      <c r="H2" s="5"/>
      <c r="I2" s="4"/>
      <c r="J2" s="4"/>
      <c r="K2" s="4"/>
      <c r="L2" s="6" t="s">
        <v>53</v>
      </c>
      <c r="M2" s="29"/>
      <c r="N2" s="37"/>
      <c r="O2" s="37"/>
      <c r="P2" s="29"/>
      <c r="Q2" s="29"/>
      <c r="R2" s="37"/>
      <c r="S2" s="29"/>
      <c r="T2" s="29"/>
    </row>
    <row r="3" spans="1:20" ht="15" customHeight="1" x14ac:dyDescent="0.15">
      <c r="A3" s="7" t="s">
        <v>2</v>
      </c>
      <c r="B3" s="7" t="s">
        <v>3</v>
      </c>
      <c r="C3" s="7" t="s">
        <v>4</v>
      </c>
      <c r="D3" s="8" t="s">
        <v>5</v>
      </c>
      <c r="E3" s="9" t="s">
        <v>2</v>
      </c>
      <c r="F3" s="7" t="s">
        <v>3</v>
      </c>
      <c r="G3" s="7" t="s">
        <v>4</v>
      </c>
      <c r="H3" s="8" t="s">
        <v>5</v>
      </c>
      <c r="I3" s="9" t="s">
        <v>2</v>
      </c>
      <c r="J3" s="7" t="s">
        <v>3</v>
      </c>
      <c r="K3" s="7" t="s">
        <v>4</v>
      </c>
      <c r="L3" s="7" t="s">
        <v>5</v>
      </c>
      <c r="M3" s="29"/>
      <c r="O3" s="38" t="s">
        <v>29</v>
      </c>
      <c r="P3" s="38" t="s">
        <v>30</v>
      </c>
      <c r="Q3" s="39"/>
      <c r="R3" s="38" t="s">
        <v>29</v>
      </c>
      <c r="S3" s="38" t="s">
        <v>30</v>
      </c>
      <c r="T3" s="36"/>
    </row>
    <row r="4" spans="1:20" ht="15" customHeight="1" x14ac:dyDescent="0.15">
      <c r="A4" s="10">
        <v>0</v>
      </c>
      <c r="B4" s="11">
        <f>SUM(C4:D4)</f>
        <v>826</v>
      </c>
      <c r="C4" s="11">
        <f t="shared" ref="C4:D8" si="0">O4</f>
        <v>425</v>
      </c>
      <c r="D4" s="11">
        <f t="shared" si="0"/>
        <v>401</v>
      </c>
      <c r="E4" s="12">
        <v>35</v>
      </c>
      <c r="F4" s="11">
        <f>SUM(G4:H4)</f>
        <v>1567</v>
      </c>
      <c r="G4" s="11">
        <f t="shared" ref="G4:H8" si="1">O39</f>
        <v>847</v>
      </c>
      <c r="H4" s="11">
        <f t="shared" si="1"/>
        <v>720</v>
      </c>
      <c r="I4" s="12">
        <v>70</v>
      </c>
      <c r="J4" s="11">
        <f>SUM(K4:L4)</f>
        <v>1413</v>
      </c>
      <c r="K4" s="11">
        <f t="shared" ref="K4:L8" si="2">R13</f>
        <v>631</v>
      </c>
      <c r="L4" s="13">
        <f t="shared" si="2"/>
        <v>782</v>
      </c>
      <c r="M4" s="29"/>
      <c r="N4" s="37">
        <v>0</v>
      </c>
      <c r="O4" s="37">
        <v>425</v>
      </c>
      <c r="P4" s="29">
        <v>401</v>
      </c>
      <c r="Q4" s="29">
        <v>61</v>
      </c>
      <c r="R4" s="36">
        <v>843</v>
      </c>
      <c r="S4" s="36">
        <v>818</v>
      </c>
      <c r="T4" s="36"/>
    </row>
    <row r="5" spans="1:20" ht="15" customHeight="1" x14ac:dyDescent="0.15">
      <c r="A5" s="14">
        <v>1</v>
      </c>
      <c r="B5" s="11">
        <f>SUM(C5:D5)</f>
        <v>829</v>
      </c>
      <c r="C5" s="11">
        <f t="shared" si="0"/>
        <v>419</v>
      </c>
      <c r="D5" s="11">
        <f t="shared" si="0"/>
        <v>410</v>
      </c>
      <c r="E5" s="12">
        <v>36</v>
      </c>
      <c r="F5" s="11">
        <f>SUM(G5:H5)</f>
        <v>1654</v>
      </c>
      <c r="G5" s="11">
        <f t="shared" si="1"/>
        <v>866</v>
      </c>
      <c r="H5" s="11">
        <f t="shared" si="1"/>
        <v>788</v>
      </c>
      <c r="I5" s="12">
        <v>71</v>
      </c>
      <c r="J5" s="11">
        <f>SUM(K5:L5)</f>
        <v>1601</v>
      </c>
      <c r="K5" s="11">
        <f t="shared" si="2"/>
        <v>754</v>
      </c>
      <c r="L5" s="13">
        <f t="shared" si="2"/>
        <v>847</v>
      </c>
      <c r="M5" s="29"/>
      <c r="N5" s="37">
        <v>1</v>
      </c>
      <c r="O5" s="37">
        <v>419</v>
      </c>
      <c r="P5" s="37">
        <v>410</v>
      </c>
      <c r="Q5" s="29">
        <v>62</v>
      </c>
      <c r="R5" s="36">
        <v>801</v>
      </c>
      <c r="S5" s="36">
        <v>706</v>
      </c>
      <c r="T5" s="36"/>
    </row>
    <row r="6" spans="1:20" ht="15" customHeight="1" x14ac:dyDescent="0.15">
      <c r="A6" s="14">
        <v>2</v>
      </c>
      <c r="B6" s="11">
        <f>SUM(C6:D6)</f>
        <v>887</v>
      </c>
      <c r="C6" s="11">
        <f t="shared" si="0"/>
        <v>456</v>
      </c>
      <c r="D6" s="11">
        <f t="shared" si="0"/>
        <v>431</v>
      </c>
      <c r="E6" s="12">
        <v>37</v>
      </c>
      <c r="F6" s="11">
        <f>SUM(G6:H6)</f>
        <v>1640</v>
      </c>
      <c r="G6" s="11">
        <f t="shared" si="1"/>
        <v>859</v>
      </c>
      <c r="H6" s="11">
        <f t="shared" si="1"/>
        <v>781</v>
      </c>
      <c r="I6" s="12">
        <v>72</v>
      </c>
      <c r="J6" s="11">
        <f>SUM(K6:L6)</f>
        <v>1528</v>
      </c>
      <c r="K6" s="11">
        <f t="shared" si="2"/>
        <v>720</v>
      </c>
      <c r="L6" s="13">
        <f t="shared" si="2"/>
        <v>808</v>
      </c>
      <c r="M6" s="29"/>
      <c r="N6" s="37">
        <v>2</v>
      </c>
      <c r="O6" s="37">
        <v>456</v>
      </c>
      <c r="P6" s="37">
        <v>431</v>
      </c>
      <c r="Q6" s="29">
        <v>63</v>
      </c>
      <c r="R6" s="36">
        <v>770</v>
      </c>
      <c r="S6" s="36">
        <v>751</v>
      </c>
      <c r="T6" s="36"/>
    </row>
    <row r="7" spans="1:20" ht="15" customHeight="1" x14ac:dyDescent="0.15">
      <c r="A7" s="14">
        <v>3</v>
      </c>
      <c r="B7" s="11">
        <f>SUM(C7:D7)</f>
        <v>884</v>
      </c>
      <c r="C7" s="11">
        <f t="shared" si="0"/>
        <v>461</v>
      </c>
      <c r="D7" s="11">
        <f t="shared" si="0"/>
        <v>423</v>
      </c>
      <c r="E7" s="12">
        <v>38</v>
      </c>
      <c r="F7" s="11">
        <f>SUM(G7:H7)</f>
        <v>1796</v>
      </c>
      <c r="G7" s="11">
        <f t="shared" si="1"/>
        <v>974</v>
      </c>
      <c r="H7" s="11">
        <f t="shared" si="1"/>
        <v>822</v>
      </c>
      <c r="I7" s="12">
        <v>73</v>
      </c>
      <c r="J7" s="11">
        <f>SUM(K7:L7)</f>
        <v>1657</v>
      </c>
      <c r="K7" s="11">
        <f t="shared" si="2"/>
        <v>806</v>
      </c>
      <c r="L7" s="13">
        <f t="shared" si="2"/>
        <v>851</v>
      </c>
      <c r="M7" s="29"/>
      <c r="N7" s="37">
        <v>3</v>
      </c>
      <c r="O7" s="37">
        <v>461</v>
      </c>
      <c r="P7" s="37">
        <v>423</v>
      </c>
      <c r="Q7" s="29">
        <v>64</v>
      </c>
      <c r="R7" s="36">
        <v>668</v>
      </c>
      <c r="S7" s="36">
        <v>651</v>
      </c>
      <c r="T7" s="36"/>
    </row>
    <row r="8" spans="1:20" ht="15" customHeight="1" x14ac:dyDescent="0.15">
      <c r="A8" s="14">
        <v>4</v>
      </c>
      <c r="B8" s="11">
        <f>SUM(C8:D8)</f>
        <v>988</v>
      </c>
      <c r="C8" s="11">
        <f t="shared" si="0"/>
        <v>495</v>
      </c>
      <c r="D8" s="11">
        <f t="shared" si="0"/>
        <v>493</v>
      </c>
      <c r="E8" s="12">
        <v>39</v>
      </c>
      <c r="F8" s="11">
        <f>SUM(G8:H8)</f>
        <v>1757</v>
      </c>
      <c r="G8" s="11">
        <f t="shared" si="1"/>
        <v>898</v>
      </c>
      <c r="H8" s="11">
        <f t="shared" si="1"/>
        <v>859</v>
      </c>
      <c r="I8" s="12">
        <v>74</v>
      </c>
      <c r="J8" s="11">
        <f>SUM(K8:L8)</f>
        <v>1799</v>
      </c>
      <c r="K8" s="11">
        <f t="shared" si="2"/>
        <v>819</v>
      </c>
      <c r="L8" s="13">
        <f t="shared" si="2"/>
        <v>980</v>
      </c>
      <c r="M8" s="29"/>
      <c r="N8" s="37">
        <v>4</v>
      </c>
      <c r="O8" s="37">
        <v>495</v>
      </c>
      <c r="P8" s="37">
        <v>493</v>
      </c>
      <c r="Q8" s="29">
        <v>65</v>
      </c>
      <c r="R8" s="36">
        <v>717</v>
      </c>
      <c r="S8" s="36">
        <v>679</v>
      </c>
      <c r="T8" s="36"/>
    </row>
    <row r="9" spans="1:20" ht="15" customHeight="1" x14ac:dyDescent="0.15">
      <c r="A9" s="7" t="s">
        <v>6</v>
      </c>
      <c r="B9" s="15">
        <f>SUM(B4:B8)</f>
        <v>4414</v>
      </c>
      <c r="C9" s="15">
        <f>SUM(C4:C8)</f>
        <v>2256</v>
      </c>
      <c r="D9" s="15">
        <f>SUM(D4:D8)</f>
        <v>2158</v>
      </c>
      <c r="E9" s="9" t="s">
        <v>7</v>
      </c>
      <c r="F9" s="15">
        <f>SUM(F4:F8)</f>
        <v>8414</v>
      </c>
      <c r="G9" s="15">
        <f>SUM(G4:G8)</f>
        <v>4444</v>
      </c>
      <c r="H9" s="15">
        <f>SUM(H4:H8)</f>
        <v>3970</v>
      </c>
      <c r="I9" s="9" t="s">
        <v>8</v>
      </c>
      <c r="J9" s="15">
        <f>SUM(J4:J8)</f>
        <v>7998</v>
      </c>
      <c r="K9" s="15">
        <f>SUM(K4:K8)</f>
        <v>3730</v>
      </c>
      <c r="L9" s="16">
        <f>SUM(L4:L8)</f>
        <v>4268</v>
      </c>
      <c r="M9" s="29"/>
      <c r="N9" s="37">
        <v>5</v>
      </c>
      <c r="O9" s="37">
        <v>539</v>
      </c>
      <c r="P9" s="37">
        <v>497</v>
      </c>
      <c r="Q9" s="29">
        <v>66</v>
      </c>
      <c r="R9" s="36">
        <v>626</v>
      </c>
      <c r="S9" s="36">
        <v>729</v>
      </c>
    </row>
    <row r="10" spans="1:20" ht="15" customHeight="1" x14ac:dyDescent="0.15">
      <c r="A10" s="14">
        <v>5</v>
      </c>
      <c r="B10" s="11">
        <f>SUM(C10:D10)</f>
        <v>1036</v>
      </c>
      <c r="C10" s="11">
        <f t="shared" ref="C10:D14" si="3">O9</f>
        <v>539</v>
      </c>
      <c r="D10" s="11">
        <f t="shared" si="3"/>
        <v>497</v>
      </c>
      <c r="E10" s="12">
        <v>40</v>
      </c>
      <c r="F10" s="11">
        <f>SUM(G10:H10)</f>
        <v>1915</v>
      </c>
      <c r="G10" s="11">
        <f t="shared" ref="G10:H14" si="4">O44</f>
        <v>1019</v>
      </c>
      <c r="H10" s="11">
        <f t="shared" si="4"/>
        <v>896</v>
      </c>
      <c r="I10" s="12">
        <v>75</v>
      </c>
      <c r="J10" s="11">
        <f>SUM(K10:L10)</f>
        <v>1925</v>
      </c>
      <c r="K10" s="11">
        <f t="shared" ref="K10:L14" si="5">R18</f>
        <v>888</v>
      </c>
      <c r="L10" s="13">
        <f t="shared" si="5"/>
        <v>1037</v>
      </c>
      <c r="M10" s="29"/>
      <c r="N10" s="37">
        <v>6</v>
      </c>
      <c r="O10" s="37">
        <v>578</v>
      </c>
      <c r="P10" s="37">
        <v>553</v>
      </c>
      <c r="Q10" s="29">
        <v>67</v>
      </c>
      <c r="R10" s="36">
        <v>689</v>
      </c>
      <c r="S10" s="36">
        <v>750</v>
      </c>
    </row>
    <row r="11" spans="1:20" ht="15" customHeight="1" x14ac:dyDescent="0.15">
      <c r="A11" s="14">
        <v>6</v>
      </c>
      <c r="B11" s="11">
        <f>SUM(C11:D11)</f>
        <v>1131</v>
      </c>
      <c r="C11" s="11">
        <f t="shared" si="3"/>
        <v>578</v>
      </c>
      <c r="D11" s="11">
        <f t="shared" si="3"/>
        <v>553</v>
      </c>
      <c r="E11" s="12">
        <v>41</v>
      </c>
      <c r="F11" s="11">
        <f>SUM(G11:H11)</f>
        <v>1875</v>
      </c>
      <c r="G11" s="11">
        <f t="shared" si="4"/>
        <v>970</v>
      </c>
      <c r="H11" s="11">
        <f t="shared" si="4"/>
        <v>905</v>
      </c>
      <c r="I11" s="12">
        <v>76</v>
      </c>
      <c r="J11" s="11">
        <f>SUM(K11:L11)</f>
        <v>2159</v>
      </c>
      <c r="K11" s="11">
        <f t="shared" si="5"/>
        <v>931</v>
      </c>
      <c r="L11" s="13">
        <f t="shared" si="5"/>
        <v>1228</v>
      </c>
      <c r="M11" s="29"/>
      <c r="N11" s="37">
        <v>7</v>
      </c>
      <c r="O11" s="37">
        <v>622</v>
      </c>
      <c r="P11" s="29">
        <v>592</v>
      </c>
      <c r="Q11" s="29">
        <v>68</v>
      </c>
      <c r="R11" s="36">
        <v>693</v>
      </c>
      <c r="S11" s="36">
        <v>709</v>
      </c>
      <c r="T11" s="36"/>
    </row>
    <row r="12" spans="1:20" ht="15" customHeight="1" x14ac:dyDescent="0.15">
      <c r="A12" s="14">
        <v>7</v>
      </c>
      <c r="B12" s="11">
        <f>SUM(C12:D12)</f>
        <v>1214</v>
      </c>
      <c r="C12" s="11">
        <f t="shared" si="3"/>
        <v>622</v>
      </c>
      <c r="D12" s="11">
        <f t="shared" si="3"/>
        <v>592</v>
      </c>
      <c r="E12" s="12">
        <v>42</v>
      </c>
      <c r="F12" s="11">
        <f>SUM(G12:H12)</f>
        <v>1895</v>
      </c>
      <c r="G12" s="11">
        <f t="shared" si="4"/>
        <v>1007</v>
      </c>
      <c r="H12" s="11">
        <f t="shared" si="4"/>
        <v>888</v>
      </c>
      <c r="I12" s="12">
        <v>77</v>
      </c>
      <c r="J12" s="11">
        <f>SUM(K12:L12)</f>
        <v>2215</v>
      </c>
      <c r="K12" s="11">
        <f t="shared" si="5"/>
        <v>990</v>
      </c>
      <c r="L12" s="13">
        <f t="shared" si="5"/>
        <v>1225</v>
      </c>
      <c r="M12" s="29"/>
      <c r="N12" s="37">
        <v>8</v>
      </c>
      <c r="O12" s="37">
        <v>615</v>
      </c>
      <c r="P12" s="37">
        <v>598</v>
      </c>
      <c r="Q12" s="29">
        <v>69</v>
      </c>
      <c r="R12" s="36">
        <v>683</v>
      </c>
      <c r="S12" s="36">
        <v>704</v>
      </c>
      <c r="T12" s="36"/>
    </row>
    <row r="13" spans="1:20" ht="15" customHeight="1" x14ac:dyDescent="0.15">
      <c r="A13" s="14">
        <v>8</v>
      </c>
      <c r="B13" s="11">
        <f>SUM(C13:D13)</f>
        <v>1213</v>
      </c>
      <c r="C13" s="11">
        <f t="shared" si="3"/>
        <v>615</v>
      </c>
      <c r="D13" s="11">
        <f t="shared" si="3"/>
        <v>598</v>
      </c>
      <c r="E13" s="12">
        <v>43</v>
      </c>
      <c r="F13" s="11">
        <f>SUM(G13:H13)</f>
        <v>2070</v>
      </c>
      <c r="G13" s="11">
        <f t="shared" si="4"/>
        <v>1060</v>
      </c>
      <c r="H13" s="11">
        <f t="shared" si="4"/>
        <v>1010</v>
      </c>
      <c r="I13" s="12">
        <v>78</v>
      </c>
      <c r="J13" s="11">
        <f>SUM(K13:L13)</f>
        <v>2225</v>
      </c>
      <c r="K13" s="11">
        <f t="shared" si="5"/>
        <v>1006</v>
      </c>
      <c r="L13" s="13">
        <f t="shared" si="5"/>
        <v>1219</v>
      </c>
      <c r="M13" s="29"/>
      <c r="N13" s="37">
        <v>9</v>
      </c>
      <c r="O13" s="37">
        <v>644</v>
      </c>
      <c r="P13" s="37">
        <v>613</v>
      </c>
      <c r="Q13" s="29">
        <v>70</v>
      </c>
      <c r="R13" s="36">
        <v>631</v>
      </c>
      <c r="S13" s="36">
        <v>782</v>
      </c>
    </row>
    <row r="14" spans="1:20" ht="15" customHeight="1" x14ac:dyDescent="0.15">
      <c r="A14" s="14">
        <v>9</v>
      </c>
      <c r="B14" s="11">
        <f>SUM(C14:D14)</f>
        <v>1257</v>
      </c>
      <c r="C14" s="11">
        <f t="shared" si="3"/>
        <v>644</v>
      </c>
      <c r="D14" s="11">
        <f t="shared" si="3"/>
        <v>613</v>
      </c>
      <c r="E14" s="12">
        <v>44</v>
      </c>
      <c r="F14" s="11">
        <f>SUM(G14:H14)</f>
        <v>2086</v>
      </c>
      <c r="G14" s="11">
        <f t="shared" si="4"/>
        <v>1093</v>
      </c>
      <c r="H14" s="11">
        <f t="shared" si="4"/>
        <v>993</v>
      </c>
      <c r="I14" s="12">
        <v>79</v>
      </c>
      <c r="J14" s="11">
        <f>SUM(K14:L14)</f>
        <v>1975</v>
      </c>
      <c r="K14" s="11">
        <f t="shared" si="5"/>
        <v>893</v>
      </c>
      <c r="L14" s="13">
        <f t="shared" si="5"/>
        <v>1082</v>
      </c>
      <c r="M14" s="29"/>
      <c r="N14" s="37">
        <v>10</v>
      </c>
      <c r="O14" s="37">
        <v>665</v>
      </c>
      <c r="P14" s="29">
        <v>642</v>
      </c>
      <c r="Q14" s="29">
        <v>71</v>
      </c>
      <c r="R14" s="36">
        <v>754</v>
      </c>
      <c r="S14" s="36">
        <v>847</v>
      </c>
      <c r="T14" s="36"/>
    </row>
    <row r="15" spans="1:20" ht="15" customHeight="1" x14ac:dyDescent="0.15">
      <c r="A15" s="7" t="s">
        <v>9</v>
      </c>
      <c r="B15" s="15">
        <f>SUM(B10:B14)</f>
        <v>5851</v>
      </c>
      <c r="C15" s="15">
        <f>SUM(C10:C14)</f>
        <v>2998</v>
      </c>
      <c r="D15" s="15">
        <f>SUM(D10:D14)</f>
        <v>2853</v>
      </c>
      <c r="E15" s="9" t="s">
        <v>10</v>
      </c>
      <c r="F15" s="15">
        <f>SUM(F10:F14)</f>
        <v>9841</v>
      </c>
      <c r="G15" s="15">
        <f>SUM(G10:G14)</f>
        <v>5149</v>
      </c>
      <c r="H15" s="15">
        <f>SUM(H10:H14)</f>
        <v>4692</v>
      </c>
      <c r="I15" s="9" t="s">
        <v>11</v>
      </c>
      <c r="J15" s="15">
        <f>SUM(J10:J14)</f>
        <v>10499</v>
      </c>
      <c r="K15" s="15">
        <f>SUM(K10:K14)</f>
        <v>4708</v>
      </c>
      <c r="L15" s="16">
        <f>SUM(L10:L14)</f>
        <v>5791</v>
      </c>
      <c r="M15" s="29"/>
      <c r="N15" s="37">
        <v>11</v>
      </c>
      <c r="O15" s="37">
        <v>679</v>
      </c>
      <c r="P15" s="29">
        <v>617</v>
      </c>
      <c r="Q15" s="29">
        <v>72</v>
      </c>
      <c r="R15" s="36">
        <v>720</v>
      </c>
      <c r="S15" s="36">
        <v>808</v>
      </c>
      <c r="T15" s="36"/>
    </row>
    <row r="16" spans="1:20" ht="15" customHeight="1" x14ac:dyDescent="0.15">
      <c r="A16" s="14">
        <v>10</v>
      </c>
      <c r="B16" s="11">
        <f>SUM(C16:D16)</f>
        <v>1307</v>
      </c>
      <c r="C16" s="11">
        <f t="shared" ref="C16:D20" si="6">O14</f>
        <v>665</v>
      </c>
      <c r="D16" s="11">
        <f t="shared" si="6"/>
        <v>642</v>
      </c>
      <c r="E16" s="12">
        <v>45</v>
      </c>
      <c r="F16" s="11">
        <f>SUM(G16:H16)</f>
        <v>1961</v>
      </c>
      <c r="G16" s="11">
        <f t="shared" ref="G16:H20" si="7">O49</f>
        <v>1036</v>
      </c>
      <c r="H16" s="11">
        <f t="shared" si="7"/>
        <v>925</v>
      </c>
      <c r="I16" s="17">
        <v>80</v>
      </c>
      <c r="J16" s="11">
        <f>SUM(K16:L16)</f>
        <v>1201</v>
      </c>
      <c r="K16" s="18">
        <f t="shared" ref="K16:L20" si="8">R23</f>
        <v>555</v>
      </c>
      <c r="L16" s="19">
        <f t="shared" si="8"/>
        <v>646</v>
      </c>
      <c r="M16" s="29"/>
      <c r="N16" s="37">
        <v>12</v>
      </c>
      <c r="O16" s="37">
        <v>624</v>
      </c>
      <c r="P16" s="29">
        <v>624</v>
      </c>
      <c r="Q16" s="29">
        <v>73</v>
      </c>
      <c r="R16" s="36">
        <v>806</v>
      </c>
      <c r="S16" s="36">
        <v>851</v>
      </c>
      <c r="T16" s="36"/>
    </row>
    <row r="17" spans="1:20" ht="15" customHeight="1" x14ac:dyDescent="0.15">
      <c r="A17" s="14">
        <v>11</v>
      </c>
      <c r="B17" s="11">
        <f>SUM(C17:D17)</f>
        <v>1296</v>
      </c>
      <c r="C17" s="11">
        <f t="shared" si="6"/>
        <v>679</v>
      </c>
      <c r="D17" s="11">
        <f t="shared" si="6"/>
        <v>617</v>
      </c>
      <c r="E17" s="12">
        <v>46</v>
      </c>
      <c r="F17" s="11">
        <f>SUM(G17:H17)</f>
        <v>2012</v>
      </c>
      <c r="G17" s="11">
        <f t="shared" si="7"/>
        <v>1079</v>
      </c>
      <c r="H17" s="11">
        <f t="shared" si="7"/>
        <v>933</v>
      </c>
      <c r="I17" s="12">
        <v>81</v>
      </c>
      <c r="J17" s="11">
        <f>SUM(K17:L17)</f>
        <v>1351</v>
      </c>
      <c r="K17" s="11">
        <f t="shared" si="8"/>
        <v>570</v>
      </c>
      <c r="L17" s="13">
        <f t="shared" si="8"/>
        <v>781</v>
      </c>
      <c r="M17" s="29"/>
      <c r="N17" s="37">
        <v>13</v>
      </c>
      <c r="O17" s="37">
        <v>664</v>
      </c>
      <c r="P17" s="29">
        <v>632</v>
      </c>
      <c r="Q17" s="29">
        <v>74</v>
      </c>
      <c r="R17" s="36">
        <v>819</v>
      </c>
      <c r="S17" s="36">
        <v>980</v>
      </c>
      <c r="T17" s="36"/>
    </row>
    <row r="18" spans="1:20" ht="15" customHeight="1" x14ac:dyDescent="0.15">
      <c r="A18" s="14">
        <v>12</v>
      </c>
      <c r="B18" s="11">
        <f>SUM(C18:D18)</f>
        <v>1248</v>
      </c>
      <c r="C18" s="11">
        <f t="shared" si="6"/>
        <v>624</v>
      </c>
      <c r="D18" s="11">
        <f t="shared" si="6"/>
        <v>624</v>
      </c>
      <c r="E18" s="12">
        <v>47</v>
      </c>
      <c r="F18" s="11">
        <f>SUM(G18:H18)</f>
        <v>2120</v>
      </c>
      <c r="G18" s="11">
        <f t="shared" si="7"/>
        <v>1120</v>
      </c>
      <c r="H18" s="11">
        <f t="shared" si="7"/>
        <v>1000</v>
      </c>
      <c r="I18" s="12">
        <v>82</v>
      </c>
      <c r="J18" s="11">
        <f>SUM(K18:L18)</f>
        <v>1665</v>
      </c>
      <c r="K18" s="11">
        <f t="shared" si="8"/>
        <v>762</v>
      </c>
      <c r="L18" s="13">
        <f t="shared" si="8"/>
        <v>903</v>
      </c>
      <c r="M18" s="29"/>
      <c r="N18" s="37">
        <v>14</v>
      </c>
      <c r="O18" s="37">
        <v>580</v>
      </c>
      <c r="P18" s="29">
        <v>610</v>
      </c>
      <c r="Q18" s="29">
        <v>75</v>
      </c>
      <c r="R18" s="36">
        <v>888</v>
      </c>
      <c r="S18" s="36">
        <v>1037</v>
      </c>
      <c r="T18" s="36"/>
    </row>
    <row r="19" spans="1:20" ht="15" customHeight="1" x14ac:dyDescent="0.15">
      <c r="A19" s="14">
        <v>13</v>
      </c>
      <c r="B19" s="11">
        <f>SUM(C19:D19)</f>
        <v>1296</v>
      </c>
      <c r="C19" s="11">
        <f t="shared" si="6"/>
        <v>664</v>
      </c>
      <c r="D19" s="11">
        <f t="shared" si="6"/>
        <v>632</v>
      </c>
      <c r="E19" s="12">
        <v>48</v>
      </c>
      <c r="F19" s="11">
        <f>SUM(G19:H19)</f>
        <v>2155</v>
      </c>
      <c r="G19" s="11">
        <f t="shared" si="7"/>
        <v>1144</v>
      </c>
      <c r="H19" s="11">
        <f t="shared" si="7"/>
        <v>1011</v>
      </c>
      <c r="I19" s="12">
        <v>83</v>
      </c>
      <c r="J19" s="11">
        <f>SUM(K19:L19)</f>
        <v>1420</v>
      </c>
      <c r="K19" s="11">
        <f t="shared" si="8"/>
        <v>606</v>
      </c>
      <c r="L19" s="13">
        <f t="shared" si="8"/>
        <v>814</v>
      </c>
      <c r="M19" s="29"/>
      <c r="N19" s="37">
        <v>15</v>
      </c>
      <c r="O19" s="37">
        <v>606</v>
      </c>
      <c r="P19" s="29">
        <v>599</v>
      </c>
      <c r="Q19" s="29">
        <v>76</v>
      </c>
      <c r="R19" s="36">
        <v>931</v>
      </c>
      <c r="S19" s="36">
        <v>1228</v>
      </c>
      <c r="T19" s="36"/>
    </row>
    <row r="20" spans="1:20" ht="15" customHeight="1" x14ac:dyDescent="0.15">
      <c r="A20" s="14">
        <v>14</v>
      </c>
      <c r="B20" s="11">
        <f>SUM(C20:D20)</f>
        <v>1190</v>
      </c>
      <c r="C20" s="11">
        <f t="shared" si="6"/>
        <v>580</v>
      </c>
      <c r="D20" s="11">
        <f t="shared" si="6"/>
        <v>610</v>
      </c>
      <c r="E20" s="12">
        <v>49</v>
      </c>
      <c r="F20" s="11">
        <f>SUM(G20:H20)</f>
        <v>2118</v>
      </c>
      <c r="G20" s="11">
        <f t="shared" si="7"/>
        <v>1153</v>
      </c>
      <c r="H20" s="11">
        <f t="shared" si="7"/>
        <v>965</v>
      </c>
      <c r="I20" s="12">
        <v>84</v>
      </c>
      <c r="J20" s="11">
        <f>SUM(K20:L20)</f>
        <v>1329</v>
      </c>
      <c r="K20" s="11">
        <f t="shared" si="8"/>
        <v>589</v>
      </c>
      <c r="L20" s="13">
        <f t="shared" si="8"/>
        <v>740</v>
      </c>
      <c r="M20" s="29"/>
      <c r="N20" s="37">
        <v>16</v>
      </c>
      <c r="O20" s="37">
        <v>601</v>
      </c>
      <c r="P20" s="29">
        <v>565</v>
      </c>
      <c r="Q20" s="29">
        <v>77</v>
      </c>
      <c r="R20" s="36">
        <v>990</v>
      </c>
      <c r="S20" s="36">
        <v>1225</v>
      </c>
    </row>
    <row r="21" spans="1:20" ht="15" customHeight="1" x14ac:dyDescent="0.15">
      <c r="A21" s="7" t="s">
        <v>12</v>
      </c>
      <c r="B21" s="15">
        <f>SUM(B16:B20)</f>
        <v>6337</v>
      </c>
      <c r="C21" s="15">
        <f>SUM(C16:C20)</f>
        <v>3212</v>
      </c>
      <c r="D21" s="15">
        <f>SUM(D16:D20)</f>
        <v>3125</v>
      </c>
      <c r="E21" s="9" t="s">
        <v>13</v>
      </c>
      <c r="F21" s="15">
        <f>SUM(F16:F20)</f>
        <v>10366</v>
      </c>
      <c r="G21" s="15">
        <f>SUM(G16:G20)</f>
        <v>5532</v>
      </c>
      <c r="H21" s="15">
        <f>SUM(H16:H20)</f>
        <v>4834</v>
      </c>
      <c r="I21" s="9" t="s">
        <v>14</v>
      </c>
      <c r="J21" s="15">
        <f>SUM(J16:J20)</f>
        <v>6966</v>
      </c>
      <c r="K21" s="15">
        <f>SUM(K16:K20)</f>
        <v>3082</v>
      </c>
      <c r="L21" s="16">
        <f>SUM(L16:L20)</f>
        <v>3884</v>
      </c>
      <c r="M21" s="29"/>
      <c r="N21" s="37">
        <v>17</v>
      </c>
      <c r="O21" s="37">
        <v>630</v>
      </c>
      <c r="P21" s="29">
        <v>601</v>
      </c>
      <c r="Q21" s="29">
        <v>78</v>
      </c>
      <c r="R21" s="36">
        <v>1006</v>
      </c>
      <c r="S21" s="3">
        <v>1219</v>
      </c>
      <c r="T21" s="36"/>
    </row>
    <row r="22" spans="1:20" ht="15" customHeight="1" x14ac:dyDescent="0.15">
      <c r="A22" s="14">
        <v>15</v>
      </c>
      <c r="B22" s="11">
        <f>SUM(C22:D22)</f>
        <v>1205</v>
      </c>
      <c r="C22" s="11">
        <f t="shared" ref="C22:D26" si="9">O19</f>
        <v>606</v>
      </c>
      <c r="D22" s="11">
        <f t="shared" si="9"/>
        <v>599</v>
      </c>
      <c r="E22" s="12">
        <v>50</v>
      </c>
      <c r="F22" s="11">
        <f>SUM(G22:H22)</f>
        <v>2229</v>
      </c>
      <c r="G22" s="11">
        <f t="shared" ref="G22:H26" si="10">O54</f>
        <v>1193</v>
      </c>
      <c r="H22" s="11">
        <f t="shared" si="10"/>
        <v>1036</v>
      </c>
      <c r="I22" s="12">
        <v>85</v>
      </c>
      <c r="J22" s="11">
        <f>SUM(K22:L22)</f>
        <v>1175</v>
      </c>
      <c r="K22" s="11">
        <f t="shared" ref="K22:L26" si="11">R28</f>
        <v>511</v>
      </c>
      <c r="L22" s="13">
        <f t="shared" si="11"/>
        <v>664</v>
      </c>
      <c r="M22" s="29"/>
      <c r="N22" s="37">
        <v>18</v>
      </c>
      <c r="O22" s="37">
        <v>593</v>
      </c>
      <c r="P22" s="29">
        <v>576</v>
      </c>
      <c r="Q22" s="29">
        <v>79</v>
      </c>
      <c r="R22" s="36">
        <v>893</v>
      </c>
      <c r="S22" s="36">
        <v>1082</v>
      </c>
      <c r="T22" s="36"/>
    </row>
    <row r="23" spans="1:20" ht="15" customHeight="1" x14ac:dyDescent="0.15">
      <c r="A23" s="14">
        <v>16</v>
      </c>
      <c r="B23" s="11">
        <f>SUM(C23:D23)</f>
        <v>1166</v>
      </c>
      <c r="C23" s="11">
        <f t="shared" si="9"/>
        <v>601</v>
      </c>
      <c r="D23" s="11">
        <f t="shared" si="9"/>
        <v>565</v>
      </c>
      <c r="E23" s="12">
        <v>51</v>
      </c>
      <c r="F23" s="11">
        <f>SUM(G23:H23)</f>
        <v>2315</v>
      </c>
      <c r="G23" s="11">
        <f t="shared" si="10"/>
        <v>1226</v>
      </c>
      <c r="H23" s="11">
        <f t="shared" si="10"/>
        <v>1089</v>
      </c>
      <c r="I23" s="12">
        <v>86</v>
      </c>
      <c r="J23" s="11">
        <f>SUM(K23:L23)</f>
        <v>957</v>
      </c>
      <c r="K23" s="11">
        <f t="shared" si="11"/>
        <v>405</v>
      </c>
      <c r="L23" s="13">
        <f t="shared" si="11"/>
        <v>552</v>
      </c>
      <c r="M23" s="29"/>
      <c r="N23" s="37">
        <v>19</v>
      </c>
      <c r="O23" s="37">
        <v>616</v>
      </c>
      <c r="P23" s="29">
        <v>600</v>
      </c>
      <c r="Q23" s="29">
        <v>80</v>
      </c>
      <c r="R23" s="3">
        <v>555</v>
      </c>
      <c r="S23" s="36">
        <v>646</v>
      </c>
    </row>
    <row r="24" spans="1:20" ht="15" customHeight="1" x14ac:dyDescent="0.15">
      <c r="A24" s="14">
        <v>17</v>
      </c>
      <c r="B24" s="11">
        <f>SUM(C24:D24)</f>
        <v>1231</v>
      </c>
      <c r="C24" s="11">
        <f t="shared" si="9"/>
        <v>630</v>
      </c>
      <c r="D24" s="11">
        <f t="shared" si="9"/>
        <v>601</v>
      </c>
      <c r="E24" s="12">
        <v>52</v>
      </c>
      <c r="F24" s="11">
        <f>SUM(G24:H24)</f>
        <v>2425</v>
      </c>
      <c r="G24" s="11">
        <f t="shared" si="10"/>
        <v>1336</v>
      </c>
      <c r="H24" s="11">
        <f t="shared" si="10"/>
        <v>1089</v>
      </c>
      <c r="I24" s="12">
        <v>87</v>
      </c>
      <c r="J24" s="11">
        <f>SUM(K24:L24)</f>
        <v>724</v>
      </c>
      <c r="K24" s="11">
        <f t="shared" si="11"/>
        <v>278</v>
      </c>
      <c r="L24" s="13">
        <f t="shared" si="11"/>
        <v>446</v>
      </c>
      <c r="M24" s="29"/>
      <c r="N24" s="37">
        <v>20</v>
      </c>
      <c r="O24" s="37">
        <v>621</v>
      </c>
      <c r="P24" s="29">
        <v>593</v>
      </c>
      <c r="Q24" s="29">
        <v>81</v>
      </c>
      <c r="R24" s="3">
        <v>570</v>
      </c>
      <c r="S24" s="3">
        <v>781</v>
      </c>
    </row>
    <row r="25" spans="1:20" ht="15" customHeight="1" x14ac:dyDescent="0.15">
      <c r="A25" s="14">
        <v>18</v>
      </c>
      <c r="B25" s="11">
        <f>SUM(C25:D25)</f>
        <v>1169</v>
      </c>
      <c r="C25" s="11">
        <f t="shared" si="9"/>
        <v>593</v>
      </c>
      <c r="D25" s="11">
        <f t="shared" si="9"/>
        <v>576</v>
      </c>
      <c r="E25" s="12">
        <v>53</v>
      </c>
      <c r="F25" s="11">
        <f>SUM(G25:H25)</f>
        <v>2494</v>
      </c>
      <c r="G25" s="11">
        <f t="shared" si="10"/>
        <v>1354</v>
      </c>
      <c r="H25" s="11">
        <f t="shared" si="10"/>
        <v>1140</v>
      </c>
      <c r="I25" s="12">
        <v>88</v>
      </c>
      <c r="J25" s="11">
        <f>SUM(K25:L25)</f>
        <v>652</v>
      </c>
      <c r="K25" s="11">
        <f t="shared" si="11"/>
        <v>269</v>
      </c>
      <c r="L25" s="13">
        <f t="shared" si="11"/>
        <v>383</v>
      </c>
      <c r="M25" s="29"/>
      <c r="N25" s="37">
        <v>21</v>
      </c>
      <c r="O25" s="37">
        <v>708</v>
      </c>
      <c r="P25" s="29">
        <v>623</v>
      </c>
      <c r="Q25" s="29">
        <v>82</v>
      </c>
      <c r="R25" s="3">
        <v>762</v>
      </c>
      <c r="S25" s="3">
        <v>903</v>
      </c>
    </row>
    <row r="26" spans="1:20" ht="15" customHeight="1" x14ac:dyDescent="0.15">
      <c r="A26" s="14">
        <v>19</v>
      </c>
      <c r="B26" s="11">
        <f>SUM(C26:D26)</f>
        <v>1216</v>
      </c>
      <c r="C26" s="11">
        <f t="shared" si="9"/>
        <v>616</v>
      </c>
      <c r="D26" s="11">
        <f t="shared" si="9"/>
        <v>600</v>
      </c>
      <c r="E26" s="12">
        <v>54</v>
      </c>
      <c r="F26" s="11">
        <f>SUM(G26:H26)</f>
        <v>2386</v>
      </c>
      <c r="G26" s="11">
        <f t="shared" si="10"/>
        <v>1297</v>
      </c>
      <c r="H26" s="11">
        <f t="shared" si="10"/>
        <v>1089</v>
      </c>
      <c r="I26" s="12">
        <v>89</v>
      </c>
      <c r="J26" s="11">
        <f>SUM(K26:L26)</f>
        <v>586</v>
      </c>
      <c r="K26" s="11">
        <f t="shared" si="11"/>
        <v>241</v>
      </c>
      <c r="L26" s="13">
        <f t="shared" si="11"/>
        <v>345</v>
      </c>
      <c r="M26" s="29"/>
      <c r="N26" s="37">
        <v>22</v>
      </c>
      <c r="O26" s="37">
        <v>685</v>
      </c>
      <c r="P26" s="29">
        <v>647</v>
      </c>
      <c r="Q26" s="29">
        <v>83</v>
      </c>
      <c r="R26" s="3">
        <v>606</v>
      </c>
      <c r="S26" s="3">
        <v>814</v>
      </c>
    </row>
    <row r="27" spans="1:20" ht="15" customHeight="1" x14ac:dyDescent="0.15">
      <c r="A27" s="7" t="s">
        <v>15</v>
      </c>
      <c r="B27" s="15">
        <f>SUM(B22:B26)</f>
        <v>5987</v>
      </c>
      <c r="C27" s="15">
        <f>SUM(C22:C26)</f>
        <v>3046</v>
      </c>
      <c r="D27" s="15">
        <f>SUM(D22:D26)</f>
        <v>2941</v>
      </c>
      <c r="E27" s="9" t="s">
        <v>16</v>
      </c>
      <c r="F27" s="15">
        <f>SUM(F22:F26)</f>
        <v>11849</v>
      </c>
      <c r="G27" s="15">
        <f>SUM(G22:G26)</f>
        <v>6406</v>
      </c>
      <c r="H27" s="15">
        <f>SUM(H22:H26)</f>
        <v>5443</v>
      </c>
      <c r="I27" s="9" t="s">
        <v>17</v>
      </c>
      <c r="J27" s="15">
        <f>SUM(J22:J26)</f>
        <v>4094</v>
      </c>
      <c r="K27" s="15">
        <f>SUM(K22:K26)</f>
        <v>1704</v>
      </c>
      <c r="L27" s="16">
        <f>SUM(L22:L26)</f>
        <v>2390</v>
      </c>
      <c r="M27" s="29"/>
      <c r="N27" s="37">
        <v>23</v>
      </c>
      <c r="O27" s="37">
        <v>730</v>
      </c>
      <c r="P27" s="29">
        <v>667</v>
      </c>
      <c r="Q27" s="29">
        <v>84</v>
      </c>
      <c r="R27" s="3">
        <v>589</v>
      </c>
      <c r="S27" s="3">
        <v>740</v>
      </c>
    </row>
    <row r="28" spans="1:20" ht="15" customHeight="1" x14ac:dyDescent="0.15">
      <c r="A28" s="14">
        <v>20</v>
      </c>
      <c r="B28" s="11">
        <f>SUM(C28:D28)</f>
        <v>1214</v>
      </c>
      <c r="C28" s="11">
        <f t="shared" ref="C28:D32" si="12">O24</f>
        <v>621</v>
      </c>
      <c r="D28" s="11">
        <f t="shared" si="12"/>
        <v>593</v>
      </c>
      <c r="E28" s="12">
        <v>55</v>
      </c>
      <c r="F28" s="11">
        <f>SUM(G28:H28)</f>
        <v>2301</v>
      </c>
      <c r="G28" s="11">
        <f t="shared" ref="G28:H32" si="13">O59</f>
        <v>1225</v>
      </c>
      <c r="H28" s="11">
        <f t="shared" si="13"/>
        <v>1076</v>
      </c>
      <c r="I28" s="12">
        <v>90</v>
      </c>
      <c r="J28" s="11">
        <f>SUM(K28:L28)</f>
        <v>483</v>
      </c>
      <c r="K28" s="11">
        <f t="shared" ref="K28:L32" si="14">R33</f>
        <v>190</v>
      </c>
      <c r="L28" s="13">
        <f t="shared" si="14"/>
        <v>293</v>
      </c>
      <c r="M28" s="29"/>
      <c r="N28" s="37">
        <v>24</v>
      </c>
      <c r="O28" s="37">
        <v>735</v>
      </c>
      <c r="P28" s="29">
        <v>676</v>
      </c>
      <c r="Q28" s="29">
        <v>85</v>
      </c>
      <c r="R28" s="3">
        <v>511</v>
      </c>
      <c r="S28" s="3">
        <v>664</v>
      </c>
    </row>
    <row r="29" spans="1:20" ht="15" customHeight="1" x14ac:dyDescent="0.15">
      <c r="A29" s="14">
        <v>21</v>
      </c>
      <c r="B29" s="11">
        <f>SUM(C29:D29)</f>
        <v>1331</v>
      </c>
      <c r="C29" s="11">
        <f t="shared" si="12"/>
        <v>708</v>
      </c>
      <c r="D29" s="11">
        <f t="shared" si="12"/>
        <v>623</v>
      </c>
      <c r="E29" s="12">
        <v>56</v>
      </c>
      <c r="F29" s="11">
        <f>SUM(G29:H29)</f>
        <v>2146</v>
      </c>
      <c r="G29" s="11">
        <f t="shared" si="13"/>
        <v>1141</v>
      </c>
      <c r="H29" s="11">
        <f t="shared" si="13"/>
        <v>1005</v>
      </c>
      <c r="I29" s="12">
        <v>91</v>
      </c>
      <c r="J29" s="11">
        <f>SUM(K29:L29)</f>
        <v>349</v>
      </c>
      <c r="K29" s="11">
        <f t="shared" si="14"/>
        <v>114</v>
      </c>
      <c r="L29" s="13">
        <f t="shared" si="14"/>
        <v>235</v>
      </c>
      <c r="M29" s="29"/>
      <c r="N29" s="37">
        <v>25</v>
      </c>
      <c r="O29" s="37">
        <v>812</v>
      </c>
      <c r="P29" s="29">
        <v>675</v>
      </c>
      <c r="Q29" s="29">
        <v>86</v>
      </c>
      <c r="R29" s="3">
        <v>405</v>
      </c>
      <c r="S29" s="3">
        <v>552</v>
      </c>
    </row>
    <row r="30" spans="1:20" ht="15" customHeight="1" x14ac:dyDescent="0.15">
      <c r="A30" s="14">
        <v>22</v>
      </c>
      <c r="B30" s="11">
        <f>SUM(C30:D30)</f>
        <v>1332</v>
      </c>
      <c r="C30" s="11">
        <f t="shared" si="12"/>
        <v>685</v>
      </c>
      <c r="D30" s="11">
        <f t="shared" si="12"/>
        <v>647</v>
      </c>
      <c r="E30" s="12">
        <v>57</v>
      </c>
      <c r="F30" s="11">
        <f>SUM(G30:H30)</f>
        <v>2019</v>
      </c>
      <c r="G30" s="11">
        <f t="shared" si="13"/>
        <v>1104</v>
      </c>
      <c r="H30" s="11">
        <f t="shared" si="13"/>
        <v>915</v>
      </c>
      <c r="I30" s="12">
        <v>92</v>
      </c>
      <c r="J30" s="11">
        <f>SUM(K30:L30)</f>
        <v>272</v>
      </c>
      <c r="K30" s="11">
        <f t="shared" si="14"/>
        <v>87</v>
      </c>
      <c r="L30" s="13">
        <f t="shared" si="14"/>
        <v>185</v>
      </c>
      <c r="M30" s="29"/>
      <c r="N30" s="37">
        <v>26</v>
      </c>
      <c r="O30" s="37">
        <v>820</v>
      </c>
      <c r="P30" s="29">
        <v>735</v>
      </c>
      <c r="Q30" s="29">
        <v>87</v>
      </c>
      <c r="R30" s="3">
        <v>278</v>
      </c>
      <c r="S30" s="3">
        <v>446</v>
      </c>
    </row>
    <row r="31" spans="1:20" ht="15" customHeight="1" x14ac:dyDescent="0.15">
      <c r="A31" s="14">
        <v>23</v>
      </c>
      <c r="B31" s="11">
        <f>SUM(C31:D31)</f>
        <v>1397</v>
      </c>
      <c r="C31" s="11">
        <f t="shared" si="12"/>
        <v>730</v>
      </c>
      <c r="D31" s="11">
        <f t="shared" si="12"/>
        <v>667</v>
      </c>
      <c r="E31" s="12">
        <v>58</v>
      </c>
      <c r="F31" s="11">
        <f>SUM(G31:H31)</f>
        <v>2016</v>
      </c>
      <c r="G31" s="11">
        <f t="shared" si="13"/>
        <v>1064</v>
      </c>
      <c r="H31" s="11">
        <f t="shared" si="13"/>
        <v>952</v>
      </c>
      <c r="I31" s="12">
        <v>93</v>
      </c>
      <c r="J31" s="11">
        <f>SUM(K31:L31)</f>
        <v>211</v>
      </c>
      <c r="K31" s="11">
        <f t="shared" si="14"/>
        <v>62</v>
      </c>
      <c r="L31" s="13">
        <f t="shared" si="14"/>
        <v>149</v>
      </c>
      <c r="M31" s="29"/>
      <c r="N31" s="37">
        <v>27</v>
      </c>
      <c r="O31" s="37">
        <v>744</v>
      </c>
      <c r="P31" s="29">
        <v>673</v>
      </c>
      <c r="Q31" s="29">
        <v>88</v>
      </c>
      <c r="R31" s="3">
        <v>269</v>
      </c>
      <c r="S31" s="3">
        <v>383</v>
      </c>
    </row>
    <row r="32" spans="1:20" ht="15" customHeight="1" x14ac:dyDescent="0.15">
      <c r="A32" s="14">
        <v>24</v>
      </c>
      <c r="B32" s="11">
        <f>SUM(C32:D32)</f>
        <v>1411</v>
      </c>
      <c r="C32" s="11">
        <f t="shared" si="12"/>
        <v>735</v>
      </c>
      <c r="D32" s="11">
        <f t="shared" si="12"/>
        <v>676</v>
      </c>
      <c r="E32" s="12">
        <v>59</v>
      </c>
      <c r="F32" s="11">
        <f>SUM(G32:H32)</f>
        <v>1828</v>
      </c>
      <c r="G32" s="11">
        <f t="shared" si="13"/>
        <v>957</v>
      </c>
      <c r="H32" s="11">
        <f t="shared" si="13"/>
        <v>871</v>
      </c>
      <c r="I32" s="12">
        <v>94</v>
      </c>
      <c r="J32" s="11">
        <f>SUM(K32:L32)</f>
        <v>155</v>
      </c>
      <c r="K32" s="11">
        <f t="shared" si="14"/>
        <v>39</v>
      </c>
      <c r="L32" s="13">
        <f t="shared" si="14"/>
        <v>116</v>
      </c>
      <c r="M32" s="29"/>
      <c r="N32" s="37">
        <v>28</v>
      </c>
      <c r="O32" s="37">
        <v>791</v>
      </c>
      <c r="P32" s="29">
        <v>728</v>
      </c>
      <c r="Q32" s="29">
        <v>89</v>
      </c>
      <c r="R32" s="3">
        <v>241</v>
      </c>
      <c r="S32" s="3">
        <v>345</v>
      </c>
    </row>
    <row r="33" spans="1:19" ht="15" customHeight="1" x14ac:dyDescent="0.15">
      <c r="A33" s="7" t="s">
        <v>18</v>
      </c>
      <c r="B33" s="15">
        <f>SUM(B28:B32)</f>
        <v>6685</v>
      </c>
      <c r="C33" s="15">
        <f>SUM(C28:C32)</f>
        <v>3479</v>
      </c>
      <c r="D33" s="15">
        <f>SUM(D28:D32)</f>
        <v>3206</v>
      </c>
      <c r="E33" s="9" t="s">
        <v>19</v>
      </c>
      <c r="F33" s="15">
        <f>SUM(F28:F32)</f>
        <v>10310</v>
      </c>
      <c r="G33" s="15">
        <f>SUM(G28:G32)</f>
        <v>5491</v>
      </c>
      <c r="H33" s="15">
        <f>SUM(H28:H32)</f>
        <v>4819</v>
      </c>
      <c r="I33" s="9" t="s">
        <v>20</v>
      </c>
      <c r="J33" s="15">
        <f>SUM(J28:J32)</f>
        <v>1470</v>
      </c>
      <c r="K33" s="15">
        <f>SUM(K28:K32)</f>
        <v>492</v>
      </c>
      <c r="L33" s="16">
        <f>SUM(L28:L32)</f>
        <v>978</v>
      </c>
      <c r="M33" s="29"/>
      <c r="N33" s="37">
        <v>29</v>
      </c>
      <c r="O33" s="37">
        <v>827</v>
      </c>
      <c r="P33" s="29">
        <v>738</v>
      </c>
      <c r="Q33" s="29">
        <v>90</v>
      </c>
      <c r="R33" s="3">
        <v>190</v>
      </c>
      <c r="S33" s="3">
        <v>293</v>
      </c>
    </row>
    <row r="34" spans="1:19" ht="15" customHeight="1" x14ac:dyDescent="0.15">
      <c r="A34" s="14">
        <v>25</v>
      </c>
      <c r="B34" s="11">
        <f>SUM(C34:D34)</f>
        <v>1487</v>
      </c>
      <c r="C34" s="11">
        <f t="shared" ref="C34:D38" si="15">O29</f>
        <v>812</v>
      </c>
      <c r="D34" s="11">
        <f t="shared" si="15"/>
        <v>675</v>
      </c>
      <c r="E34" s="12">
        <v>60</v>
      </c>
      <c r="F34" s="11">
        <f>SUM(G34:H34)</f>
        <v>1637</v>
      </c>
      <c r="G34" s="11">
        <f>O64</f>
        <v>865</v>
      </c>
      <c r="H34" s="11">
        <f>P64</f>
        <v>772</v>
      </c>
      <c r="I34" s="12">
        <v>95</v>
      </c>
      <c r="J34" s="11">
        <f>SUM(K34:L34)</f>
        <v>107</v>
      </c>
      <c r="K34" s="11">
        <f t="shared" ref="K34:L38" si="16">R38</f>
        <v>23</v>
      </c>
      <c r="L34" s="13">
        <f t="shared" si="16"/>
        <v>84</v>
      </c>
      <c r="M34" s="29"/>
      <c r="N34" s="37">
        <v>30</v>
      </c>
      <c r="O34" s="37">
        <v>832</v>
      </c>
      <c r="P34" s="29">
        <v>780</v>
      </c>
      <c r="Q34" s="29">
        <v>91</v>
      </c>
      <c r="R34" s="3">
        <v>114</v>
      </c>
      <c r="S34" s="3">
        <v>235</v>
      </c>
    </row>
    <row r="35" spans="1:19" ht="15" customHeight="1" x14ac:dyDescent="0.15">
      <c r="A35" s="14">
        <v>26</v>
      </c>
      <c r="B35" s="11">
        <f>SUM(C35:D35)</f>
        <v>1555</v>
      </c>
      <c r="C35" s="11">
        <f t="shared" si="15"/>
        <v>820</v>
      </c>
      <c r="D35" s="11">
        <f t="shared" si="15"/>
        <v>735</v>
      </c>
      <c r="E35" s="12">
        <v>61</v>
      </c>
      <c r="F35" s="11">
        <f>SUM(G35:H35)</f>
        <v>1661</v>
      </c>
      <c r="G35" s="11">
        <f t="shared" ref="G35:H38" si="17">R4</f>
        <v>843</v>
      </c>
      <c r="H35" s="11">
        <f t="shared" si="17"/>
        <v>818</v>
      </c>
      <c r="I35" s="12">
        <v>96</v>
      </c>
      <c r="J35" s="11">
        <f>SUM(K35:L35)</f>
        <v>81</v>
      </c>
      <c r="K35" s="11">
        <f t="shared" si="16"/>
        <v>19</v>
      </c>
      <c r="L35" s="13">
        <f t="shared" si="16"/>
        <v>62</v>
      </c>
      <c r="M35" s="29"/>
      <c r="N35" s="37">
        <v>31</v>
      </c>
      <c r="O35" s="37">
        <v>879</v>
      </c>
      <c r="P35" s="29">
        <v>735</v>
      </c>
      <c r="Q35" s="29">
        <v>92</v>
      </c>
      <c r="R35" s="3">
        <v>87</v>
      </c>
      <c r="S35" s="3">
        <v>185</v>
      </c>
    </row>
    <row r="36" spans="1:19" ht="15" customHeight="1" x14ac:dyDescent="0.15">
      <c r="A36" s="14">
        <v>27</v>
      </c>
      <c r="B36" s="11">
        <f>SUM(C36:D36)</f>
        <v>1417</v>
      </c>
      <c r="C36" s="11">
        <f t="shared" si="15"/>
        <v>744</v>
      </c>
      <c r="D36" s="11">
        <f t="shared" si="15"/>
        <v>673</v>
      </c>
      <c r="E36" s="12">
        <v>62</v>
      </c>
      <c r="F36" s="11">
        <f>SUM(G36:H36)</f>
        <v>1507</v>
      </c>
      <c r="G36" s="11">
        <f t="shared" si="17"/>
        <v>801</v>
      </c>
      <c r="H36" s="11">
        <f t="shared" si="17"/>
        <v>706</v>
      </c>
      <c r="I36" s="12">
        <v>97</v>
      </c>
      <c r="J36" s="11">
        <f>SUM(K36:L36)</f>
        <v>57</v>
      </c>
      <c r="K36" s="11">
        <f t="shared" si="16"/>
        <v>11</v>
      </c>
      <c r="L36" s="13">
        <f t="shared" si="16"/>
        <v>46</v>
      </c>
      <c r="M36" s="29"/>
      <c r="N36" s="37">
        <v>32</v>
      </c>
      <c r="O36" s="37">
        <v>859</v>
      </c>
      <c r="P36" s="37">
        <v>765</v>
      </c>
      <c r="Q36" s="29">
        <v>93</v>
      </c>
      <c r="R36" s="3">
        <v>62</v>
      </c>
      <c r="S36" s="3">
        <v>149</v>
      </c>
    </row>
    <row r="37" spans="1:19" ht="15" customHeight="1" x14ac:dyDescent="0.15">
      <c r="A37" s="14">
        <v>28</v>
      </c>
      <c r="B37" s="11">
        <f>SUM(C37:D37)</f>
        <v>1519</v>
      </c>
      <c r="C37" s="11">
        <f t="shared" si="15"/>
        <v>791</v>
      </c>
      <c r="D37" s="11">
        <f t="shared" si="15"/>
        <v>728</v>
      </c>
      <c r="E37" s="12">
        <v>63</v>
      </c>
      <c r="F37" s="11">
        <f>SUM(G37:H37)</f>
        <v>1521</v>
      </c>
      <c r="G37" s="11">
        <f t="shared" si="17"/>
        <v>770</v>
      </c>
      <c r="H37" s="11">
        <f t="shared" si="17"/>
        <v>751</v>
      </c>
      <c r="I37" s="12">
        <v>98</v>
      </c>
      <c r="J37" s="11">
        <f>SUM(K37:L37)</f>
        <v>50</v>
      </c>
      <c r="K37" s="11">
        <f t="shared" si="16"/>
        <v>6</v>
      </c>
      <c r="L37" s="13">
        <f t="shared" si="16"/>
        <v>44</v>
      </c>
      <c r="M37" s="29"/>
      <c r="N37" s="37">
        <v>33</v>
      </c>
      <c r="O37" s="37">
        <v>820</v>
      </c>
      <c r="P37" s="37">
        <v>811</v>
      </c>
      <c r="Q37" s="29">
        <v>94</v>
      </c>
      <c r="R37" s="3">
        <v>39</v>
      </c>
      <c r="S37" s="3">
        <v>116</v>
      </c>
    </row>
    <row r="38" spans="1:19" ht="15" customHeight="1" x14ac:dyDescent="0.15">
      <c r="A38" s="14">
        <v>29</v>
      </c>
      <c r="B38" s="11">
        <f>SUM(C38:D38)</f>
        <v>1565</v>
      </c>
      <c r="C38" s="11">
        <f t="shared" si="15"/>
        <v>827</v>
      </c>
      <c r="D38" s="11">
        <f t="shared" si="15"/>
        <v>738</v>
      </c>
      <c r="E38" s="12">
        <v>64</v>
      </c>
      <c r="F38" s="11">
        <f>SUM(G38:H38)</f>
        <v>1319</v>
      </c>
      <c r="G38" s="11">
        <f t="shared" si="17"/>
        <v>668</v>
      </c>
      <c r="H38" s="11">
        <f t="shared" si="17"/>
        <v>651</v>
      </c>
      <c r="I38" s="12">
        <v>99</v>
      </c>
      <c r="J38" s="11">
        <f>SUM(K38:L38)</f>
        <v>34</v>
      </c>
      <c r="K38" s="11">
        <f t="shared" si="16"/>
        <v>6</v>
      </c>
      <c r="L38" s="13">
        <f t="shared" si="16"/>
        <v>28</v>
      </c>
      <c r="M38" s="29"/>
      <c r="N38" s="37">
        <v>34</v>
      </c>
      <c r="O38" s="37">
        <v>900</v>
      </c>
      <c r="P38" s="37">
        <v>778</v>
      </c>
      <c r="Q38" s="29">
        <v>95</v>
      </c>
      <c r="R38" s="3">
        <v>23</v>
      </c>
      <c r="S38" s="3">
        <v>84</v>
      </c>
    </row>
    <row r="39" spans="1:19" ht="15" customHeight="1" x14ac:dyDescent="0.15">
      <c r="A39" s="7" t="s">
        <v>21</v>
      </c>
      <c r="B39" s="15">
        <f>SUM(B34:B38)</f>
        <v>7543</v>
      </c>
      <c r="C39" s="15">
        <f>SUM(C34:C38)</f>
        <v>3994</v>
      </c>
      <c r="D39" s="15">
        <f>SUM(D34:D38)</f>
        <v>3549</v>
      </c>
      <c r="E39" s="9" t="s">
        <v>22</v>
      </c>
      <c r="F39" s="15">
        <f>SUM(F34:F38)</f>
        <v>7645</v>
      </c>
      <c r="G39" s="15">
        <f>SUM(G34:G38)</f>
        <v>3947</v>
      </c>
      <c r="H39" s="15">
        <f>SUM(H34:H38)</f>
        <v>3698</v>
      </c>
      <c r="I39" s="9" t="s">
        <v>23</v>
      </c>
      <c r="J39" s="15">
        <f>SUM(J34:J38)</f>
        <v>329</v>
      </c>
      <c r="K39" s="15">
        <f>SUM(K34:K38)</f>
        <v>65</v>
      </c>
      <c r="L39" s="16">
        <f>SUM(L34:L38)</f>
        <v>264</v>
      </c>
      <c r="M39" s="29"/>
      <c r="N39" s="37">
        <v>35</v>
      </c>
      <c r="O39" s="37">
        <v>847</v>
      </c>
      <c r="P39" s="37">
        <v>720</v>
      </c>
      <c r="Q39" s="29">
        <v>96</v>
      </c>
      <c r="R39" s="3">
        <v>19</v>
      </c>
      <c r="S39" s="3">
        <v>62</v>
      </c>
    </row>
    <row r="40" spans="1:19" ht="15" customHeight="1" x14ac:dyDescent="0.15">
      <c r="A40" s="14">
        <v>30</v>
      </c>
      <c r="B40" s="11">
        <f>SUM(C40:D40)</f>
        <v>1612</v>
      </c>
      <c r="C40" s="11">
        <f t="shared" ref="C40:D44" si="18">O34</f>
        <v>832</v>
      </c>
      <c r="D40" s="11">
        <f t="shared" si="18"/>
        <v>780</v>
      </c>
      <c r="E40" s="12">
        <v>65</v>
      </c>
      <c r="F40" s="11">
        <f>SUM(G40:H40)</f>
        <v>1396</v>
      </c>
      <c r="G40" s="11">
        <f t="shared" ref="G40:H44" si="19">R8</f>
        <v>717</v>
      </c>
      <c r="H40" s="11">
        <f t="shared" si="19"/>
        <v>679</v>
      </c>
      <c r="I40" s="12">
        <v>100</v>
      </c>
      <c r="J40" s="11">
        <f>SUM(K40:L40)</f>
        <v>15</v>
      </c>
      <c r="K40" s="11">
        <f t="shared" ref="K40:L44" si="20">R43</f>
        <v>2</v>
      </c>
      <c r="L40" s="13">
        <f t="shared" si="20"/>
        <v>13</v>
      </c>
      <c r="M40" s="29"/>
      <c r="N40" s="37">
        <v>36</v>
      </c>
      <c r="O40" s="37">
        <v>866</v>
      </c>
      <c r="P40" s="37">
        <v>788</v>
      </c>
      <c r="Q40" s="29">
        <v>97</v>
      </c>
      <c r="R40" s="3">
        <v>11</v>
      </c>
      <c r="S40" s="3">
        <v>46</v>
      </c>
    </row>
    <row r="41" spans="1:19" ht="15" customHeight="1" x14ac:dyDescent="0.15">
      <c r="A41" s="14">
        <v>31</v>
      </c>
      <c r="B41" s="11">
        <f>SUM(C41:D41)</f>
        <v>1614</v>
      </c>
      <c r="C41" s="11">
        <f t="shared" si="18"/>
        <v>879</v>
      </c>
      <c r="D41" s="11">
        <f t="shared" si="18"/>
        <v>735</v>
      </c>
      <c r="E41" s="12">
        <v>66</v>
      </c>
      <c r="F41" s="11">
        <f>SUM(G41:H41)</f>
        <v>1355</v>
      </c>
      <c r="G41" s="11">
        <f>R9</f>
        <v>626</v>
      </c>
      <c r="H41" s="11">
        <f t="shared" si="19"/>
        <v>729</v>
      </c>
      <c r="I41" s="12">
        <v>101</v>
      </c>
      <c r="J41" s="11">
        <f>SUM(K41:L41)</f>
        <v>14</v>
      </c>
      <c r="K41" s="11">
        <f t="shared" si="20"/>
        <v>0</v>
      </c>
      <c r="L41" s="13">
        <f t="shared" si="20"/>
        <v>14</v>
      </c>
      <c r="M41" s="29"/>
      <c r="N41" s="37">
        <v>37</v>
      </c>
      <c r="O41" s="37">
        <v>859</v>
      </c>
      <c r="P41" s="37">
        <v>781</v>
      </c>
      <c r="Q41" s="29">
        <v>98</v>
      </c>
      <c r="R41" s="3">
        <v>6</v>
      </c>
      <c r="S41" s="3">
        <v>44</v>
      </c>
    </row>
    <row r="42" spans="1:19" ht="15" customHeight="1" x14ac:dyDescent="0.15">
      <c r="A42" s="14">
        <v>32</v>
      </c>
      <c r="B42" s="11">
        <f>SUM(C42:D42)</f>
        <v>1624</v>
      </c>
      <c r="C42" s="11">
        <f t="shared" si="18"/>
        <v>859</v>
      </c>
      <c r="D42" s="11">
        <f t="shared" si="18"/>
        <v>765</v>
      </c>
      <c r="E42" s="12">
        <v>67</v>
      </c>
      <c r="F42" s="11">
        <f>SUM(G42:H42)</f>
        <v>1439</v>
      </c>
      <c r="G42" s="11">
        <f>R10</f>
        <v>689</v>
      </c>
      <c r="H42" s="11">
        <f t="shared" si="19"/>
        <v>750</v>
      </c>
      <c r="I42" s="12">
        <v>102</v>
      </c>
      <c r="J42" s="11">
        <f>SUM(K42:L42)</f>
        <v>5</v>
      </c>
      <c r="K42" s="11">
        <f t="shared" si="20"/>
        <v>2</v>
      </c>
      <c r="L42" s="13">
        <f t="shared" si="20"/>
        <v>3</v>
      </c>
      <c r="M42" s="29"/>
      <c r="N42" s="37">
        <v>38</v>
      </c>
      <c r="O42" s="37">
        <v>974</v>
      </c>
      <c r="P42" s="37">
        <v>822</v>
      </c>
      <c r="Q42" s="29">
        <v>99</v>
      </c>
      <c r="R42" s="3">
        <v>6</v>
      </c>
      <c r="S42" s="3">
        <v>28</v>
      </c>
    </row>
    <row r="43" spans="1:19" ht="15" customHeight="1" x14ac:dyDescent="0.15">
      <c r="A43" s="14">
        <v>33</v>
      </c>
      <c r="B43" s="11">
        <f>SUM(C43:D43)</f>
        <v>1631</v>
      </c>
      <c r="C43" s="11">
        <f t="shared" si="18"/>
        <v>820</v>
      </c>
      <c r="D43" s="11">
        <f t="shared" si="18"/>
        <v>811</v>
      </c>
      <c r="E43" s="12">
        <v>68</v>
      </c>
      <c r="F43" s="11">
        <f>SUM(G43:H43)</f>
        <v>1402</v>
      </c>
      <c r="G43" s="11">
        <f>R11</f>
        <v>693</v>
      </c>
      <c r="H43" s="11">
        <f t="shared" si="19"/>
        <v>709</v>
      </c>
      <c r="I43" s="12">
        <v>103</v>
      </c>
      <c r="J43" s="11">
        <f>SUM(K43:L43)</f>
        <v>3</v>
      </c>
      <c r="K43" s="11">
        <f t="shared" si="20"/>
        <v>0</v>
      </c>
      <c r="L43" s="13">
        <f t="shared" si="20"/>
        <v>3</v>
      </c>
      <c r="M43" s="29"/>
      <c r="N43" s="37">
        <v>39</v>
      </c>
      <c r="O43" s="37">
        <v>898</v>
      </c>
      <c r="P43" s="37">
        <v>859</v>
      </c>
      <c r="Q43" s="29">
        <v>100</v>
      </c>
      <c r="R43" s="3">
        <v>2</v>
      </c>
      <c r="S43" s="3">
        <v>13</v>
      </c>
    </row>
    <row r="44" spans="1:19" ht="15" customHeight="1" x14ac:dyDescent="0.15">
      <c r="A44" s="14">
        <v>34</v>
      </c>
      <c r="B44" s="11">
        <f>SUM(C44:D44)</f>
        <v>1678</v>
      </c>
      <c r="C44" s="11">
        <f t="shared" si="18"/>
        <v>900</v>
      </c>
      <c r="D44" s="11">
        <f t="shared" si="18"/>
        <v>778</v>
      </c>
      <c r="E44" s="12">
        <v>69</v>
      </c>
      <c r="F44" s="11">
        <f>SUM(G44:H44)</f>
        <v>1387</v>
      </c>
      <c r="G44" s="11">
        <f>R12</f>
        <v>683</v>
      </c>
      <c r="H44" s="11">
        <f t="shared" si="19"/>
        <v>704</v>
      </c>
      <c r="I44" s="12">
        <v>104</v>
      </c>
      <c r="J44" s="11">
        <f>SUM(K44:L44)</f>
        <v>2</v>
      </c>
      <c r="K44" s="11">
        <f t="shared" si="20"/>
        <v>0</v>
      </c>
      <c r="L44" s="13">
        <f t="shared" si="20"/>
        <v>2</v>
      </c>
      <c r="M44" s="29"/>
      <c r="N44" s="37">
        <v>40</v>
      </c>
      <c r="O44" s="37">
        <v>1019</v>
      </c>
      <c r="P44" s="37">
        <v>896</v>
      </c>
      <c r="Q44" s="29">
        <v>101</v>
      </c>
      <c r="R44" s="3">
        <v>0</v>
      </c>
      <c r="S44" s="3">
        <v>14</v>
      </c>
    </row>
    <row r="45" spans="1:19" ht="15" customHeight="1" x14ac:dyDescent="0.15">
      <c r="A45" s="7" t="s">
        <v>24</v>
      </c>
      <c r="B45" s="15">
        <f>SUM(B40:B44)</f>
        <v>8159</v>
      </c>
      <c r="C45" s="15">
        <f>SUM(C40:C44)</f>
        <v>4290</v>
      </c>
      <c r="D45" s="15">
        <f>SUM(D40:D44)</f>
        <v>3869</v>
      </c>
      <c r="E45" s="9" t="s">
        <v>25</v>
      </c>
      <c r="F45" s="15">
        <f>SUM(F40:F44)</f>
        <v>6979</v>
      </c>
      <c r="G45" s="15">
        <f>SUM(G40:G44)</f>
        <v>3408</v>
      </c>
      <c r="H45" s="15">
        <f>SUM(H40:H44)</f>
        <v>3571</v>
      </c>
      <c r="I45" s="20" t="s">
        <v>26</v>
      </c>
      <c r="J45" s="15">
        <f>SUM(J40:J44)</f>
        <v>39</v>
      </c>
      <c r="K45" s="15">
        <f>SUM(K40:K44)</f>
        <v>4</v>
      </c>
      <c r="L45" s="16">
        <f>SUM(L40:L44)</f>
        <v>35</v>
      </c>
      <c r="M45" s="29"/>
      <c r="N45" s="37">
        <v>41</v>
      </c>
      <c r="O45" s="37">
        <v>970</v>
      </c>
      <c r="P45" s="37">
        <v>905</v>
      </c>
      <c r="Q45" s="29">
        <v>102</v>
      </c>
      <c r="R45" s="3">
        <v>2</v>
      </c>
      <c r="S45" s="3">
        <v>3</v>
      </c>
    </row>
    <row r="46" spans="1:19" ht="15" customHeight="1" x14ac:dyDescent="0.15">
      <c r="A46" s="21"/>
      <c r="B46" s="22"/>
      <c r="C46" s="22"/>
      <c r="D46" s="22"/>
      <c r="E46" s="21"/>
      <c r="F46" s="11"/>
      <c r="G46" s="11"/>
      <c r="H46" s="11"/>
      <c r="I46" s="12">
        <v>105</v>
      </c>
      <c r="J46" s="11">
        <f>SUM(K46:L46)</f>
        <v>2</v>
      </c>
      <c r="K46" s="11">
        <f t="shared" ref="K46:L50" si="21">R48</f>
        <v>1</v>
      </c>
      <c r="L46" s="13">
        <f t="shared" si="21"/>
        <v>1</v>
      </c>
      <c r="M46" s="29"/>
      <c r="N46" s="37">
        <v>42</v>
      </c>
      <c r="O46" s="37">
        <v>1007</v>
      </c>
      <c r="P46" s="37">
        <v>888</v>
      </c>
      <c r="Q46" s="29">
        <v>103</v>
      </c>
      <c r="R46" s="3">
        <v>0</v>
      </c>
      <c r="S46" s="3">
        <v>3</v>
      </c>
    </row>
    <row r="47" spans="1:19" ht="15" customHeight="1" x14ac:dyDescent="0.15">
      <c r="A47" s="7" t="s">
        <v>27</v>
      </c>
      <c r="B47" s="7" t="s">
        <v>28</v>
      </c>
      <c r="C47" s="7" t="s">
        <v>29</v>
      </c>
      <c r="D47" s="7" t="s">
        <v>30</v>
      </c>
      <c r="E47" s="7" t="s">
        <v>31</v>
      </c>
      <c r="F47" s="4"/>
      <c r="G47" s="4"/>
      <c r="H47" s="4"/>
      <c r="I47" s="12">
        <v>106</v>
      </c>
      <c r="J47" s="11">
        <f>SUM(K47:L47)</f>
        <v>1</v>
      </c>
      <c r="K47" s="11">
        <f t="shared" si="21"/>
        <v>0</v>
      </c>
      <c r="L47" s="13">
        <f t="shared" si="21"/>
        <v>1</v>
      </c>
      <c r="M47" s="29"/>
      <c r="N47" s="37">
        <v>43</v>
      </c>
      <c r="O47" s="37">
        <v>1060</v>
      </c>
      <c r="P47" s="37">
        <v>1010</v>
      </c>
      <c r="Q47" s="29">
        <v>104</v>
      </c>
      <c r="R47" s="3">
        <v>0</v>
      </c>
      <c r="S47" s="3">
        <v>2</v>
      </c>
    </row>
    <row r="48" spans="1:19" ht="15" customHeight="1" x14ac:dyDescent="0.15">
      <c r="A48" s="45" t="s">
        <v>32</v>
      </c>
      <c r="B48" s="46">
        <f>C48+D48</f>
        <v>141778</v>
      </c>
      <c r="C48" s="51">
        <f>SUM(C50:C55)</f>
        <v>71438</v>
      </c>
      <c r="D48" s="52">
        <f>SUM(D50:D55)</f>
        <v>70340</v>
      </c>
      <c r="E48" s="56">
        <v>69845</v>
      </c>
      <c r="F48" s="23"/>
      <c r="G48" s="23"/>
      <c r="H48" s="23"/>
      <c r="I48" s="24">
        <v>107</v>
      </c>
      <c r="J48" s="11">
        <f>SUM(K48:L48)</f>
        <v>0</v>
      </c>
      <c r="K48" s="11">
        <f t="shared" si="21"/>
        <v>0</v>
      </c>
      <c r="L48" s="13">
        <f t="shared" si="21"/>
        <v>0</v>
      </c>
      <c r="M48" s="29"/>
      <c r="N48" s="37">
        <v>44</v>
      </c>
      <c r="O48" s="37">
        <v>1093</v>
      </c>
      <c r="P48" s="37">
        <v>993</v>
      </c>
      <c r="Q48" s="29">
        <v>105</v>
      </c>
      <c r="R48" s="3">
        <v>1</v>
      </c>
      <c r="S48" s="3">
        <v>1</v>
      </c>
    </row>
    <row r="49" spans="1:19" ht="15" customHeight="1" x14ac:dyDescent="0.15">
      <c r="A49" s="45"/>
      <c r="B49" s="46">
        <f t="shared" ref="B49:B55" si="22">C49+D49</f>
        <v>0</v>
      </c>
      <c r="C49" s="51"/>
      <c r="D49" s="52"/>
      <c r="E49" s="57"/>
      <c r="F49" s="23"/>
      <c r="G49" s="23"/>
      <c r="H49" s="23"/>
      <c r="I49" s="24">
        <v>108</v>
      </c>
      <c r="J49" s="11">
        <f>SUM(K49:L49)</f>
        <v>0</v>
      </c>
      <c r="K49" s="11">
        <f t="shared" si="21"/>
        <v>0</v>
      </c>
      <c r="L49" s="13">
        <f t="shared" si="21"/>
        <v>0</v>
      </c>
      <c r="M49" s="29"/>
      <c r="N49" s="37">
        <v>45</v>
      </c>
      <c r="O49" s="37">
        <v>1036</v>
      </c>
      <c r="P49" s="37">
        <v>925</v>
      </c>
      <c r="Q49" s="29">
        <v>106</v>
      </c>
      <c r="R49" s="3">
        <v>0</v>
      </c>
      <c r="S49" s="3">
        <v>1</v>
      </c>
    </row>
    <row r="50" spans="1:19" ht="15" customHeight="1" x14ac:dyDescent="0.15">
      <c r="A50" s="45" t="s">
        <v>33</v>
      </c>
      <c r="B50" s="46">
        <f>C50+D50</f>
        <v>16602</v>
      </c>
      <c r="C50" s="51">
        <f>C9+C15+C21</f>
        <v>8466</v>
      </c>
      <c r="D50" s="52">
        <f>D9+D15+D21</f>
        <v>8136</v>
      </c>
      <c r="E50" s="23"/>
      <c r="F50" s="23"/>
      <c r="G50" s="23"/>
      <c r="H50" s="23"/>
      <c r="I50" s="24">
        <v>109</v>
      </c>
      <c r="J50" s="11">
        <f>SUM(K50:L50)</f>
        <v>0</v>
      </c>
      <c r="K50" s="11">
        <f t="shared" si="21"/>
        <v>0</v>
      </c>
      <c r="L50" s="13">
        <f t="shared" si="21"/>
        <v>0</v>
      </c>
      <c r="M50" s="29"/>
      <c r="N50" s="37">
        <v>46</v>
      </c>
      <c r="O50" s="37">
        <v>1079</v>
      </c>
      <c r="P50" s="37">
        <v>933</v>
      </c>
      <c r="Q50" s="29">
        <v>107</v>
      </c>
      <c r="R50" s="3">
        <v>0</v>
      </c>
      <c r="S50" s="3">
        <v>0</v>
      </c>
    </row>
    <row r="51" spans="1:19" ht="15" customHeight="1" x14ac:dyDescent="0.15">
      <c r="A51" s="45"/>
      <c r="B51" s="46">
        <f t="shared" si="22"/>
        <v>0</v>
      </c>
      <c r="C51" s="51"/>
      <c r="D51" s="52"/>
      <c r="E51" s="23"/>
      <c r="F51" s="41" t="s">
        <v>34</v>
      </c>
      <c r="G51" s="43" t="s">
        <v>52</v>
      </c>
      <c r="H51" s="23"/>
      <c r="I51" s="25" t="s">
        <v>35</v>
      </c>
      <c r="J51" s="15">
        <f>SUM(J46:J50)</f>
        <v>3</v>
      </c>
      <c r="K51" s="15">
        <f>SUM(K46:K50)</f>
        <v>1</v>
      </c>
      <c r="L51" s="16">
        <f>SUM(L46:L50)</f>
        <v>2</v>
      </c>
      <c r="M51" s="29"/>
      <c r="N51" s="37">
        <v>47</v>
      </c>
      <c r="O51" s="37">
        <v>1120</v>
      </c>
      <c r="P51" s="37">
        <v>1000</v>
      </c>
      <c r="Q51" s="29">
        <v>108</v>
      </c>
      <c r="R51" s="3">
        <v>0</v>
      </c>
      <c r="S51" s="3">
        <v>0</v>
      </c>
    </row>
    <row r="52" spans="1:19" ht="15" customHeight="1" x14ac:dyDescent="0.15">
      <c r="A52" s="45" t="s">
        <v>36</v>
      </c>
      <c r="B52" s="46">
        <f t="shared" si="22"/>
        <v>86799</v>
      </c>
      <c r="C52" s="47">
        <f>C27+C33+C39+C45+G9+G15+G21+G27+G33+G39</f>
        <v>45778</v>
      </c>
      <c r="D52" s="49">
        <f>D27+D33+D39+D45+H9+H15+H21+H27+H33+H39</f>
        <v>41021</v>
      </c>
      <c r="E52" s="23"/>
      <c r="F52" s="42"/>
      <c r="G52" s="44"/>
      <c r="H52" s="23"/>
      <c r="I52" s="23"/>
      <c r="J52" s="4"/>
      <c r="K52" s="4"/>
      <c r="L52" s="4"/>
      <c r="M52" s="29"/>
      <c r="N52" s="37">
        <v>48</v>
      </c>
      <c r="O52" s="37">
        <v>1144</v>
      </c>
      <c r="P52" s="37">
        <v>1011</v>
      </c>
      <c r="Q52" s="29">
        <v>109</v>
      </c>
      <c r="R52" s="3">
        <v>0</v>
      </c>
      <c r="S52" s="3">
        <v>0</v>
      </c>
    </row>
    <row r="53" spans="1:19" ht="15" customHeight="1" x14ac:dyDescent="0.15">
      <c r="A53" s="45"/>
      <c r="B53" s="46">
        <f t="shared" si="22"/>
        <v>0</v>
      </c>
      <c r="C53" s="48"/>
      <c r="D53" s="50"/>
      <c r="E53" s="23"/>
      <c r="F53" s="23"/>
      <c r="G53" s="23"/>
      <c r="H53" s="23"/>
      <c r="I53" s="23"/>
      <c r="J53" s="4"/>
      <c r="K53" s="4"/>
      <c r="L53" s="4"/>
      <c r="M53" s="29"/>
      <c r="N53" s="37">
        <v>49</v>
      </c>
      <c r="O53" s="37">
        <v>1153</v>
      </c>
      <c r="P53" s="37">
        <v>965</v>
      </c>
      <c r="R53" s="3">
        <v>0</v>
      </c>
      <c r="S53" s="3">
        <v>0</v>
      </c>
    </row>
    <row r="54" spans="1:19" ht="15" customHeight="1" x14ac:dyDescent="0.15">
      <c r="A54" s="45" t="s">
        <v>37</v>
      </c>
      <c r="B54" s="46">
        <f t="shared" si="22"/>
        <v>38377</v>
      </c>
      <c r="C54" s="47">
        <f>G45+K9+K15+K21+K27+K39+K33+K45+K51</f>
        <v>17194</v>
      </c>
      <c r="D54" s="53">
        <f>H45+L9+L15+L21+L27+L39+L33+L45+L51</f>
        <v>21183</v>
      </c>
      <c r="E54" s="26"/>
      <c r="F54" s="41" t="s">
        <v>38</v>
      </c>
      <c r="G54" s="40">
        <f>B54/B48</f>
        <v>0.27068374500980408</v>
      </c>
      <c r="H54" s="23"/>
      <c r="I54" s="23"/>
      <c r="J54" s="4"/>
      <c r="K54" s="4"/>
      <c r="L54" s="4"/>
      <c r="M54" s="29"/>
      <c r="N54" s="37">
        <v>50</v>
      </c>
      <c r="O54" s="37">
        <v>1193</v>
      </c>
      <c r="P54" s="37">
        <v>1036</v>
      </c>
      <c r="R54" s="3">
        <v>0</v>
      </c>
      <c r="S54" s="3">
        <v>0</v>
      </c>
    </row>
    <row r="55" spans="1:19" ht="15" customHeight="1" x14ac:dyDescent="0.15">
      <c r="A55" s="45"/>
      <c r="B55" s="46">
        <f t="shared" si="22"/>
        <v>0</v>
      </c>
      <c r="C55" s="48"/>
      <c r="D55" s="54"/>
      <c r="E55" s="26"/>
      <c r="F55" s="55"/>
      <c r="G55" s="40"/>
      <c r="H55" s="23"/>
      <c r="I55" s="23"/>
      <c r="J55" s="4"/>
      <c r="K55" s="4"/>
      <c r="L55" s="4"/>
      <c r="M55" s="29"/>
      <c r="N55" s="37">
        <v>51</v>
      </c>
      <c r="O55" s="37">
        <v>1226</v>
      </c>
      <c r="P55" s="37">
        <v>1089</v>
      </c>
      <c r="R55" s="3">
        <v>0</v>
      </c>
      <c r="S55" s="3">
        <v>0</v>
      </c>
    </row>
    <row r="56" spans="1:19" ht="15" customHeight="1" x14ac:dyDescent="0.15">
      <c r="A56" s="27"/>
      <c r="B56" s="18"/>
      <c r="C56" s="18"/>
      <c r="D56" s="18"/>
      <c r="E56" s="4"/>
      <c r="F56" s="4"/>
      <c r="G56" s="4"/>
      <c r="H56" s="4"/>
      <c r="I56" s="4"/>
      <c r="J56" s="4"/>
      <c r="K56" s="4"/>
      <c r="L56" s="4"/>
      <c r="M56" s="29"/>
      <c r="N56" s="37">
        <v>52</v>
      </c>
      <c r="O56" s="37">
        <v>1336</v>
      </c>
      <c r="P56" s="29">
        <v>1089</v>
      </c>
      <c r="R56" s="3">
        <v>0</v>
      </c>
      <c r="S56" s="3">
        <v>0</v>
      </c>
    </row>
    <row r="57" spans="1:19" ht="15" customHeight="1" x14ac:dyDescent="0.15">
      <c r="A57" s="28"/>
      <c r="B57" s="28"/>
      <c r="C57" s="28"/>
      <c r="D57" s="28"/>
      <c r="E57" s="4"/>
      <c r="F57" s="4"/>
      <c r="G57" s="4"/>
      <c r="H57" s="4"/>
      <c r="I57" s="4"/>
      <c r="J57" s="4"/>
      <c r="K57" s="4"/>
      <c r="L57" s="4"/>
      <c r="M57" s="29"/>
      <c r="N57" s="37">
        <v>53</v>
      </c>
      <c r="O57" s="37">
        <v>1354</v>
      </c>
      <c r="P57" s="29">
        <v>1140</v>
      </c>
      <c r="R57" s="3">
        <v>0</v>
      </c>
      <c r="S57" s="3">
        <v>0</v>
      </c>
    </row>
    <row r="58" spans="1:19" ht="15" customHeight="1" x14ac:dyDescent="0.15">
      <c r="A58" s="29"/>
      <c r="B58" s="29"/>
      <c r="C58" s="29"/>
      <c r="D58" s="29"/>
      <c r="M58" s="29"/>
      <c r="N58" s="37">
        <v>54</v>
      </c>
      <c r="O58" s="37">
        <v>1297</v>
      </c>
      <c r="P58" s="29">
        <v>1089</v>
      </c>
      <c r="R58" s="3">
        <v>0</v>
      </c>
      <c r="S58" s="3">
        <v>0</v>
      </c>
    </row>
    <row r="59" spans="1:19" ht="15" customHeight="1" x14ac:dyDescent="0.15">
      <c r="M59" s="29"/>
      <c r="N59" s="37">
        <v>55</v>
      </c>
      <c r="O59" s="37">
        <v>1225</v>
      </c>
      <c r="P59" s="29">
        <v>1076</v>
      </c>
      <c r="R59" s="3">
        <v>0</v>
      </c>
      <c r="S59" s="3">
        <v>0</v>
      </c>
    </row>
    <row r="60" spans="1:19" ht="15" customHeight="1" x14ac:dyDescent="0.15">
      <c r="N60" s="37">
        <v>56</v>
      </c>
      <c r="O60" s="36">
        <v>1141</v>
      </c>
      <c r="P60" s="3">
        <v>1005</v>
      </c>
      <c r="R60" s="3">
        <v>0</v>
      </c>
      <c r="S60" s="3">
        <v>0</v>
      </c>
    </row>
    <row r="61" spans="1:19" ht="15" customHeight="1" x14ac:dyDescent="0.15">
      <c r="N61" s="37">
        <v>57</v>
      </c>
      <c r="O61" s="36">
        <v>1104</v>
      </c>
      <c r="P61" s="3">
        <v>915</v>
      </c>
      <c r="R61" s="3">
        <v>0</v>
      </c>
      <c r="S61" s="3">
        <v>0</v>
      </c>
    </row>
    <row r="62" spans="1:19" ht="15" customHeight="1" x14ac:dyDescent="0.15">
      <c r="N62" s="37">
        <v>58</v>
      </c>
      <c r="O62" s="3">
        <v>1064</v>
      </c>
      <c r="P62" s="3">
        <v>952</v>
      </c>
      <c r="R62" s="3">
        <v>0</v>
      </c>
      <c r="S62" s="3">
        <v>0</v>
      </c>
    </row>
    <row r="63" spans="1:19" ht="15" customHeight="1" x14ac:dyDescent="0.15">
      <c r="N63" s="37">
        <v>59</v>
      </c>
      <c r="O63" s="3">
        <v>957</v>
      </c>
      <c r="P63" s="3">
        <v>871</v>
      </c>
      <c r="R63" s="3">
        <v>0</v>
      </c>
      <c r="S63" s="3">
        <v>0</v>
      </c>
    </row>
    <row r="64" spans="1:19" ht="15" customHeight="1" x14ac:dyDescent="0.15">
      <c r="N64" s="37">
        <v>60</v>
      </c>
      <c r="O64" s="3">
        <v>865</v>
      </c>
      <c r="P64" s="3">
        <v>772</v>
      </c>
      <c r="R64" s="3">
        <v>0</v>
      </c>
      <c r="S64" s="3">
        <v>0</v>
      </c>
    </row>
  </sheetData>
  <mergeCells count="21">
    <mergeCell ref="A54:A55"/>
    <mergeCell ref="B54:B55"/>
    <mergeCell ref="C54:C55"/>
    <mergeCell ref="D54:D55"/>
    <mergeCell ref="F54:F55"/>
    <mergeCell ref="G54:G55"/>
    <mergeCell ref="F51:F52"/>
    <mergeCell ref="G51:G52"/>
    <mergeCell ref="A52:A53"/>
    <mergeCell ref="B52:B53"/>
    <mergeCell ref="C52:C53"/>
    <mergeCell ref="D52:D53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</mergeCells>
  <phoneticPr fontId="2"/>
  <hyperlinks>
    <hyperlink ref="A1" location="注釈!A1" display="注釈" xr:uid="{8EED3348-FD4E-41D4-8011-368DA8DE8BE6}"/>
  </hyperlink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注釈</vt:lpstr>
      <vt:lpstr>Ｒ8．７．１</vt:lpstr>
      <vt:lpstr>Ｒ8．７．１!Print_Area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2025-04-02T07:32:17Z</dcterms:created>
  <dcterms:modified xsi:type="dcterms:W3CDTF">2026-07-02T01:39:54Z</dcterms:modified>
</cp:coreProperties>
</file>